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tabRatio="838" firstSheet="1" activeTab="3"/>
  </bookViews>
  <sheets>
    <sheet name="Impostazioni" sheetId="1" state="hidden" r:id="rId1"/>
    <sheet name="Gennaio" sheetId="2" r:id="rId2"/>
    <sheet name="Febbraio" sheetId="3" r:id="rId3"/>
    <sheet name="Marzo" sheetId="4" r:id="rId4"/>
    <sheet name="Aprile" sheetId="5" r:id="rId5"/>
    <sheet name="Maggio" sheetId="6" r:id="rId6"/>
    <sheet name="Giugno" sheetId="7" r:id="rId7"/>
    <sheet name="Luglio" sheetId="8" r:id="rId8"/>
    <sheet name="Agosto" sheetId="9" r:id="rId9"/>
    <sheet name="Settembre" sheetId="10" r:id="rId10"/>
    <sheet name="Ottobre" sheetId="11" r:id="rId11"/>
    <sheet name="Novembre" sheetId="12" r:id="rId12"/>
    <sheet name="Dicembre" sheetId="13" r:id="rId13"/>
  </sheets>
  <definedNames>
    <definedName name="Anno">'Impostazioni'!$F$6</definedName>
    <definedName name="BoolD" localSheetId="8">IF('Agosto'!VarD&gt;48,1,0)</definedName>
    <definedName name="BoolD" localSheetId="4">IF('Aprile'!VarD&gt;48,1,0)</definedName>
    <definedName name="BoolD" localSheetId="12">IF('Dicembre'!VarD&gt;48,1,0)</definedName>
    <definedName name="BoolD" localSheetId="2">IF('Febbraio'!VarD&gt;48,1,0)</definedName>
    <definedName name="BoolD" localSheetId="6">IF('Giugno'!VarD&gt;48,1,0)</definedName>
    <definedName name="BoolD" localSheetId="7">IF('Luglio'!VarD&gt;48,1,0)</definedName>
    <definedName name="BoolD" localSheetId="5">IF('Maggio'!VarD&gt;48,1,0)</definedName>
    <definedName name="BoolD" localSheetId="3">IF('Marzo'!VarD&gt;48,1,0)</definedName>
    <definedName name="BoolD" localSheetId="11">IF('Novembre'!VarD&gt;48,1,0)</definedName>
    <definedName name="BoolD" localSheetId="10">IF('Ottobre'!VarD&gt;48,1,0)</definedName>
    <definedName name="BoolD" localSheetId="9">IF('Settembre'!VarD&gt;48,1,0)</definedName>
    <definedName name="BoolD">IF(VarD&gt;48,1,0)</definedName>
    <definedName name="Festivita">'Impostazioni'!$J$11:$J$26</definedName>
    <definedName name="Pasqua" localSheetId="8">DATE(Anno,3,1)+('Agosto'!VarD+'Agosto'!BoolD+6-(MOD((Anno+INT(Anno/4)+'Agosto'!VarD+'Agosto'!BoolD+1),7)))</definedName>
    <definedName name="Pasqua" localSheetId="4">DATE(Anno,3,1)+('Aprile'!VarD+'Aprile'!BoolD+6-(MOD((Anno+INT(Anno/4)+'Aprile'!VarD+'Aprile'!BoolD+1),7)))</definedName>
    <definedName name="Pasqua" localSheetId="12">DATE(Anno,3,1)+('Dicembre'!VarD+'Dicembre'!BoolD+6-(MOD((Anno+INT(Anno/4)+'Dicembre'!VarD+'Dicembre'!BoolD+1),7)))</definedName>
    <definedName name="Pasqua" localSheetId="2">DATE(Anno,3,1)+('Febbraio'!VarD+'Febbraio'!BoolD+6-(MOD((Anno+INT(Anno/4)+'Febbraio'!VarD+'Febbraio'!BoolD+1),7)))</definedName>
    <definedName name="Pasqua" localSheetId="6">DATE(Anno,3,1)+('Giugno'!VarD+'Giugno'!BoolD+6-(MOD((Anno+INT(Anno/4)+'Giugno'!VarD+'Giugno'!BoolD+1),7)))</definedName>
    <definedName name="Pasqua" localSheetId="7">DATE(Anno,3,1)+('Luglio'!VarD+'Luglio'!BoolD+6-(MOD((Anno+INT(Anno/4)+'Luglio'!VarD+'Luglio'!BoolD+1),7)))</definedName>
    <definedName name="Pasqua" localSheetId="5">DATE(Anno,3,1)+('Maggio'!VarD+'Maggio'!BoolD+6-(MOD((Anno+INT(Anno/4)+'Maggio'!VarD+'Maggio'!BoolD+1),7)))</definedName>
    <definedName name="Pasqua" localSheetId="3">DATE(Anno,3,1)+('Marzo'!VarD+'Marzo'!BoolD+6-(MOD((Anno+INT(Anno/4)+'Marzo'!VarD+'Marzo'!BoolD+1),7)))</definedName>
    <definedName name="Pasqua" localSheetId="11">DATE(Anno,3,1)+('Novembre'!VarD+'Novembre'!BoolD+6-(MOD((Anno+INT(Anno/4)+'Novembre'!VarD+'Novembre'!BoolD+1),7)))</definedName>
    <definedName name="Pasqua" localSheetId="10">DATE(Anno,3,1)+('Ottobre'!VarD+'Ottobre'!BoolD+6-(MOD((Anno+INT(Anno/4)+'Ottobre'!VarD+'Ottobre'!BoolD+1),7)))</definedName>
    <definedName name="Pasqua" localSheetId="9">DATE(Anno,3,1)+('Settembre'!VarD+'Settembre'!BoolD+6-(MOD((Anno+INT(Anno/4)+'Settembre'!VarD+'Settembre'!BoolD+1),7)))</definedName>
    <definedName name="Pasqua">DATE(Anno,3,1)+(VarD+BoolD+6-(MOD((Anno+INT(Anno/4)+VarD+BoolD+1),7)))</definedName>
    <definedName name="Patrono">'Impostazioni'!$J$12</definedName>
    <definedName name="VarD" localSheetId="8">MOD(((255-(11*MOD(Anno,19)))-21),30)+21</definedName>
    <definedName name="VarD" localSheetId="4">MOD(((255-(11*MOD(Anno,19)))-21),30)+21</definedName>
    <definedName name="VarD" localSheetId="12">MOD(((255-(11*MOD(Anno,19)))-21),30)+21</definedName>
    <definedName name="VarD" localSheetId="2">MOD(((255-(11*MOD(Anno,19)))-21),30)+21</definedName>
    <definedName name="VarD" localSheetId="6">MOD(((255-(11*MOD(Anno,19)))-21),30)+21</definedName>
    <definedName name="VarD" localSheetId="7">MOD(((255-(11*MOD(Anno,19)))-21),30)+21</definedName>
    <definedName name="VarD" localSheetId="5">MOD(((255-(11*MOD(Anno,19)))-21),30)+21</definedName>
    <definedName name="VarD" localSheetId="3">MOD(((255-(11*MOD(Anno,19)))-21),30)+21</definedName>
    <definedName name="VarD" localSheetId="11">MOD(((255-(11*MOD(Anno,19)))-21),30)+21</definedName>
    <definedName name="VarD" localSheetId="10">MOD(((255-(11*MOD(Anno,19)))-21),30)+21</definedName>
    <definedName name="VarD" localSheetId="9">MOD(((255-(11*MOD(Anno,19)))-21),30)+21</definedName>
    <definedName name="VarD">MOD(((255-(11*MOD(Anno,19)))-21),30)+21</definedName>
  </definedNames>
  <calcPr fullCalcOnLoad="1"/>
</workbook>
</file>

<file path=xl/sharedStrings.xml><?xml version="1.0" encoding="utf-8"?>
<sst xmlns="http://schemas.openxmlformats.org/spreadsheetml/2006/main" count="178" uniqueCount="64">
  <si>
    <t>Lunedì</t>
  </si>
  <si>
    <t>Martedì</t>
  </si>
  <si>
    <t>Mercoledì</t>
  </si>
  <si>
    <t>Giovedì</t>
  </si>
  <si>
    <t>Venerdì</t>
  </si>
  <si>
    <t>Sabato</t>
  </si>
  <si>
    <t>Domenica</t>
  </si>
  <si>
    <t>gg</t>
  </si>
  <si>
    <t>mm</t>
  </si>
  <si>
    <t xml:space="preserve"> /</t>
  </si>
  <si>
    <t>Patrono</t>
  </si>
  <si>
    <t>by [Mar::Baro] Marco Barontini - www.marbaro.it</t>
  </si>
  <si>
    <t xml:space="preserve">Calendario in Excel </t>
  </si>
  <si>
    <t>Capodanno</t>
  </si>
  <si>
    <t>Anno</t>
  </si>
  <si>
    <t>Epifania</t>
  </si>
  <si>
    <t>1° Maggio</t>
  </si>
  <si>
    <t>Ferragosto</t>
  </si>
  <si>
    <t>Natale</t>
  </si>
  <si>
    <t>Santo Stefano</t>
  </si>
  <si>
    <t>Lunedì di Pasqua</t>
  </si>
  <si>
    <t>Inserisci nella casella sottostante l'anno:</t>
  </si>
  <si>
    <r>
      <t xml:space="preserve">Inserisci nelle caselle sottostanti </t>
    </r>
    <r>
      <rPr>
        <i/>
        <sz val="10"/>
        <rFont val="Arial"/>
        <family val="2"/>
      </rPr>
      <t>il giorno e il mese</t>
    </r>
    <r>
      <rPr>
        <sz val="10"/>
        <rFont val="Arial"/>
        <family val="2"/>
      </rPr>
      <t xml:space="preserve"> in cui ricorrono le festività. Puoi anche modificare i nomi delle festività. 
Attenzione: il lunedi di Pasqua è calcolato automaticamente --&gt; NON VA INSERITO! </t>
    </r>
  </si>
  <si>
    <t>25 Aprile</t>
  </si>
  <si>
    <t>2 Giugno</t>
  </si>
  <si>
    <t>1 Novembre</t>
  </si>
  <si>
    <t>8 Dicembre</t>
  </si>
  <si>
    <t>Pranzo sociale Ciclistica Salernitana</t>
  </si>
  <si>
    <t xml:space="preserve"> </t>
  </si>
  <si>
    <t>200 Aversa - RANDO CAVALIERI</t>
  </si>
  <si>
    <t>200 Sant'Arpino - RANDO ATELLA</t>
  </si>
  <si>
    <t>Sala Consilina - RANDO DELLE ORCHIDEE</t>
  </si>
  <si>
    <t>Agile (TO) - CANAVESE GRAVEL</t>
  </si>
  <si>
    <t xml:space="preserve">Eboli - RANDO LE VIE DEL GRANO </t>
  </si>
  <si>
    <t>GRANFONDO DEL SESTRIERE</t>
  </si>
  <si>
    <t>PARTENZA SESTRIERE</t>
  </si>
  <si>
    <t>RITORNO A SALERNO</t>
  </si>
  <si>
    <t>SESTRIERE</t>
  </si>
  <si>
    <t>GIRO SOCIALE IN PUGLIA</t>
  </si>
  <si>
    <t>allenamento in costiera</t>
  </si>
  <si>
    <t>altimetria 4000 metri</t>
  </si>
  <si>
    <t>NOVA EROICA GRANSASSO</t>
  </si>
  <si>
    <t>PARTENZA PER CASTEL DEL MONTE</t>
  </si>
  <si>
    <t xml:space="preserve">Bike Marathon Gran Sasso d'Italia </t>
  </si>
  <si>
    <t>Pomigliano D'Arco - RANDO ARCOBAL. JESOLO GRAVEL</t>
  </si>
  <si>
    <t xml:space="preserve">Angri - RANDO DEI MONTI LATTARI </t>
  </si>
  <si>
    <t>Amantea - NOVE COLLI CALABRA       LA RONDA trevigiana</t>
  </si>
  <si>
    <t>GRAVEL DI MONTERIGGIONI</t>
  </si>
  <si>
    <t>GRAVEL DI MONTERIGGIONI partenza da casa</t>
  </si>
  <si>
    <t>GRAVEL DI MONTERIGGIONI ritorno a casa</t>
  </si>
  <si>
    <t>Aradeo (LE) - RANDO DEL SALENTO              GF STRADE BIANCHE</t>
  </si>
  <si>
    <t>AREZZO gravel "L'Ardita"</t>
  </si>
  <si>
    <t>MAREMMATUSCIA GRAVELTRAIL 400 Km</t>
  </si>
  <si>
    <t xml:space="preserve">allenamento in costiera 80 VOGLIA DI GRAVEL Siena </t>
  </si>
  <si>
    <t>Matera - NOVE COLLI LUCANA</t>
  </si>
  <si>
    <t>EROICA - Gaiole in Chianti</t>
  </si>
  <si>
    <t>PARTENZA PER MATERA</t>
  </si>
  <si>
    <t>Ritorno a casa da Pisa</t>
  </si>
  <si>
    <t>Partenza Per Pisa pernotto a Pisa</t>
  </si>
  <si>
    <t>Francigena Bike Adventure pernotto a Poggibonsi 140° Km</t>
  </si>
  <si>
    <t>Francigena Bike Adventure pernotto a Volterra 280° Km</t>
  </si>
  <si>
    <t>Francigena Bike Adventure pernotto a Pisa 420° Km</t>
  </si>
  <si>
    <t>partenza per AREZZO</t>
  </si>
  <si>
    <t>RITORNO A CASA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</si>
</sst>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d\ mmmm\ yyyy"/>
    <numFmt numFmtId="170" formatCode="d/m/yyyy"/>
    <numFmt numFmtId="171" formatCode="d"/>
    <numFmt numFmtId="172" formatCode="[$-410]dddd\ d\ mmmm\ yyyy"/>
  </numFmts>
  <fonts count="48">
    <font>
      <sz val="10"/>
      <name val="Arial"/>
      <family val="0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b/>
      <sz val="14"/>
      <color indexed="10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6" fillId="30" borderId="0">
      <alignment/>
      <protection/>
    </xf>
    <xf numFmtId="0" fontId="0" fillId="31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0" fillId="3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2" borderId="0" applyNumberFormat="0" applyBorder="0" applyAlignment="0" applyProtection="0"/>
    <xf numFmtId="0" fontId="47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14" fontId="10" fillId="34" borderId="0" xfId="0" applyNumberFormat="1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 vertical="center"/>
      <protection hidden="1"/>
    </xf>
    <xf numFmtId="0" fontId="0" fillId="34" borderId="11" xfId="0" applyFill="1" applyBorder="1" applyAlignment="1" applyProtection="1">
      <alignment/>
      <protection hidden="1"/>
    </xf>
    <xf numFmtId="0" fontId="9" fillId="35" borderId="12" xfId="0" applyFont="1" applyFill="1" applyBorder="1" applyAlignment="1" applyProtection="1">
      <alignment vertical="center"/>
      <protection locked="0"/>
    </xf>
    <xf numFmtId="0" fontId="9" fillId="34" borderId="0" xfId="0" applyFont="1" applyFill="1" applyAlignment="1" applyProtection="1">
      <alignment horizontal="center"/>
      <protection hidden="1"/>
    </xf>
    <xf numFmtId="0" fontId="11" fillId="34" borderId="0" xfId="0" applyFont="1" applyFill="1" applyAlignment="1" applyProtection="1">
      <alignment horizontal="right"/>
      <protection hidden="1"/>
    </xf>
    <xf numFmtId="0" fontId="13" fillId="34" borderId="0" xfId="0" applyFont="1" applyFill="1" applyAlignment="1" applyProtection="1">
      <alignment horizontal="center" vertical="center"/>
      <protection hidden="1"/>
    </xf>
    <xf numFmtId="14" fontId="10" fillId="34" borderId="0" xfId="0" applyNumberFormat="1" applyFont="1" applyFill="1" applyAlignment="1" applyProtection="1">
      <alignment horizontal="center" vertical="center"/>
      <protection hidden="1"/>
    </xf>
    <xf numFmtId="0" fontId="5" fillId="34" borderId="12" xfId="0" applyFont="1" applyFill="1" applyBorder="1" applyAlignment="1" applyProtection="1">
      <alignment vertical="top" wrapText="1"/>
      <protection locked="0"/>
    </xf>
    <xf numFmtId="0" fontId="5" fillId="36" borderId="12" xfId="0" applyFont="1" applyFill="1" applyBorder="1" applyAlignment="1" applyProtection="1">
      <alignment vertical="top" wrapText="1"/>
      <protection locked="0"/>
    </xf>
    <xf numFmtId="0" fontId="1" fillId="37" borderId="12" xfId="0" applyFont="1" applyFill="1" applyBorder="1" applyAlignment="1" applyProtection="1">
      <alignment horizontal="center" vertical="center"/>
      <protection hidden="1"/>
    </xf>
    <xf numFmtId="0" fontId="1" fillId="38" borderId="12" xfId="0" applyFont="1" applyFill="1" applyBorder="1" applyAlignment="1" applyProtection="1">
      <alignment horizontal="center" vertical="center"/>
      <protection hidden="1"/>
    </xf>
    <xf numFmtId="171" fontId="3" fillId="36" borderId="12" xfId="0" applyNumberFormat="1" applyFont="1" applyFill="1" applyBorder="1" applyAlignment="1" applyProtection="1">
      <alignment horizontal="right" vertical="center"/>
      <protection hidden="1"/>
    </xf>
    <xf numFmtId="171" fontId="12" fillId="39" borderId="12" xfId="0" applyNumberFormat="1" applyFont="1" applyFill="1" applyBorder="1" applyAlignment="1" applyProtection="1">
      <alignment horizontal="right" vertical="center"/>
      <protection hidden="1"/>
    </xf>
    <xf numFmtId="0" fontId="9" fillId="40" borderId="12" xfId="0" applyFont="1" applyFill="1" applyBorder="1" applyAlignment="1" applyProtection="1">
      <alignment vertical="center"/>
      <protection hidden="1"/>
    </xf>
    <xf numFmtId="14" fontId="0" fillId="34" borderId="0" xfId="0" applyNumberFormat="1" applyFill="1" applyAlignment="1" applyProtection="1">
      <alignment/>
      <protection hidden="1"/>
    </xf>
    <xf numFmtId="49" fontId="0" fillId="34" borderId="11" xfId="0" applyNumberFormat="1" applyFill="1" applyBorder="1" applyAlignment="1" applyProtection="1">
      <alignment/>
      <protection locked="0"/>
    </xf>
    <xf numFmtId="0" fontId="11" fillId="41" borderId="0" xfId="0" applyFont="1" applyFill="1" applyAlignment="1" applyProtection="1">
      <alignment horizontal="right"/>
      <protection hidden="1"/>
    </xf>
    <xf numFmtId="49" fontId="0" fillId="34" borderId="11" xfId="0" applyNumberFormat="1" applyFill="1" applyBorder="1" applyAlignment="1" applyProtection="1">
      <alignment/>
      <protection hidden="1"/>
    </xf>
    <xf numFmtId="0" fontId="0" fillId="3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4" fillId="41" borderId="0" xfId="0" applyFont="1" applyFill="1" applyAlignment="1" applyProtection="1">
      <alignment/>
      <protection hidden="1"/>
    </xf>
    <xf numFmtId="0" fontId="7" fillId="41" borderId="0" xfId="0" applyFont="1" applyFill="1" applyAlignment="1" applyProtection="1">
      <alignment/>
      <protection hidden="1"/>
    </xf>
    <xf numFmtId="0" fontId="3" fillId="35" borderId="13" xfId="0" applyFont="1" applyFill="1" applyBorder="1" applyAlignment="1" applyProtection="1">
      <alignment horizontal="center" vertical="center"/>
      <protection locked="0"/>
    </xf>
    <xf numFmtId="0" fontId="3" fillId="35" borderId="14" xfId="0" applyFont="1" applyFill="1" applyBorder="1" applyAlignment="1" applyProtection="1">
      <alignment horizontal="center" vertical="center"/>
      <protection locked="0"/>
    </xf>
    <xf numFmtId="0" fontId="3" fillId="35" borderId="15" xfId="0" applyFont="1" applyFill="1" applyBorder="1" applyAlignment="1" applyProtection="1">
      <alignment horizontal="center" vertical="center"/>
      <protection locked="0"/>
    </xf>
    <xf numFmtId="0" fontId="2" fillId="42" borderId="12" xfId="0" applyFont="1" applyFill="1" applyBorder="1" applyAlignment="1" applyProtection="1">
      <alignment horizontal="center" vertical="center"/>
      <protection hidden="1"/>
    </xf>
    <xf numFmtId="0" fontId="11" fillId="41" borderId="13" xfId="0" applyFont="1" applyFill="1" applyBorder="1" applyAlignment="1" applyProtection="1">
      <alignment horizontal="right"/>
      <protection hidden="1"/>
    </xf>
    <xf numFmtId="0" fontId="11" fillId="41" borderId="14" xfId="0" applyFont="1" applyFill="1" applyBorder="1" applyAlignment="1" applyProtection="1">
      <alignment horizontal="right"/>
      <protection hidden="1"/>
    </xf>
    <xf numFmtId="0" fontId="11" fillId="41" borderId="15" xfId="0" applyFont="1" applyFill="1" applyBorder="1" applyAlignment="1" applyProtection="1">
      <alignment horizontal="right"/>
      <protection hidden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_Int. Data Table" xfId="46"/>
    <cellStyle name="Nota" xfId="47"/>
    <cellStyle name="Output" xfId="48"/>
    <cellStyle name="Percent" xfId="49"/>
    <cellStyle name="Standard_Anpassen der Amortisation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  <cellStyle name="Währung [0]_Compiling Utility Macros" xfId="63"/>
    <cellStyle name="Währung_Compiling Utility Macros" xfId="64"/>
  </cellStyles>
  <dxfs count="36"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  <dxf>
      <font>
        <b/>
        <i val="0"/>
        <color indexed="10"/>
      </font>
      <fill>
        <patternFill>
          <bgColor indexed="46"/>
        </patternFill>
      </fill>
    </dxf>
    <dxf>
      <font>
        <color indexed="43"/>
      </font>
    </dxf>
    <dxf>
      <font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3B52C5"/>
      <rgbColor rgb="00CCD8D8"/>
      <rgbColor rgb="00FDD093"/>
      <rgbColor rgb="0000FFFF"/>
      <rgbColor rgb="00800000"/>
      <rgbColor rgb="00008000"/>
      <rgbColor rgb="003B416D"/>
      <rgbColor rgb="00D7D8CA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5357"/>
      <rgbColor rgb="00800000"/>
      <rgbColor rgb="00008080"/>
      <rgbColor rgb="00FF3300"/>
      <rgbColor rgb="0000CCFF"/>
      <rgbColor rgb="00CCFFFF"/>
      <rgbColor rgb="00F6F8F7"/>
      <rgbColor rgb="00E6ECEB"/>
      <rgbColor rgb="0099CCFF"/>
      <rgbColor rgb="00FCEEB0"/>
      <rgbColor rgb="00F4E9D8"/>
      <rgbColor rgb="00FFCC99"/>
      <rgbColor rgb="006370D3"/>
      <rgbColor rgb="0033CCCC"/>
      <rgbColor rgb="00C9DBD5"/>
      <rgbColor rgb="00FFCC00"/>
      <rgbColor rgb="00FF9900"/>
      <rgbColor rgb="00FF6600"/>
      <rgbColor rgb="00888EA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0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9.140625" style="2" customWidth="1"/>
    <col min="2" max="2" width="13.57421875" style="2" customWidth="1"/>
    <col min="3" max="4" width="9.140625" style="2" customWidth="1"/>
    <col min="5" max="5" width="1.1484375" style="2" customWidth="1"/>
    <col min="6" max="6" width="4.7109375" style="2" customWidth="1"/>
    <col min="7" max="7" width="2.28125" style="2" customWidth="1"/>
    <col min="8" max="8" width="4.7109375" style="2" customWidth="1"/>
    <col min="9" max="9" width="9.140625" style="2" customWidth="1"/>
    <col min="10" max="10" width="10.140625" style="2" bestFit="1" customWidth="1"/>
    <col min="11" max="16384" width="9.140625" style="2" customWidth="1"/>
  </cols>
  <sheetData>
    <row r="2" spans="2:12" ht="15.75">
      <c r="B2" s="26" t="s">
        <v>12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4" ht="12.75">
      <c r="B4" s="2" t="s">
        <v>21</v>
      </c>
    </row>
    <row r="5" ht="6.75" customHeight="1"/>
    <row r="6" spans="2:8" ht="19.5" customHeight="1">
      <c r="B6" s="7" t="s">
        <v>14</v>
      </c>
      <c r="C6" s="7"/>
      <c r="D6" s="7"/>
      <c r="E6" s="3"/>
      <c r="F6" s="28">
        <v>2024</v>
      </c>
      <c r="G6" s="29"/>
      <c r="H6" s="30"/>
    </row>
    <row r="8" spans="2:12" ht="19.5" customHeight="1">
      <c r="B8" s="24" t="s">
        <v>22</v>
      </c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2:12" ht="19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6:10" ht="18" customHeight="1">
      <c r="F10" s="9" t="s">
        <v>7</v>
      </c>
      <c r="G10" s="9"/>
      <c r="H10" s="9" t="s">
        <v>8</v>
      </c>
      <c r="J10" s="5"/>
    </row>
    <row r="11" spans="2:10" ht="15" customHeight="1">
      <c r="B11" s="21" t="s">
        <v>13</v>
      </c>
      <c r="C11" s="21"/>
      <c r="D11" s="21"/>
      <c r="E11" s="3"/>
      <c r="F11" s="8">
        <v>1</v>
      </c>
      <c r="G11" s="6" t="s">
        <v>9</v>
      </c>
      <c r="H11" s="8">
        <v>1</v>
      </c>
      <c r="J11" s="4">
        <f>IF(F11*H11&gt;0,DATE(Anno,H11,F11),"")</f>
        <v>45292</v>
      </c>
    </row>
    <row r="12" spans="2:10" ht="15" customHeight="1">
      <c r="B12" s="21" t="s">
        <v>15</v>
      </c>
      <c r="C12" s="21"/>
      <c r="D12" s="21"/>
      <c r="E12" s="3"/>
      <c r="F12" s="8">
        <v>6</v>
      </c>
      <c r="G12" s="6" t="s">
        <v>9</v>
      </c>
      <c r="H12" s="8">
        <v>1</v>
      </c>
      <c r="J12" s="4">
        <f aca="true" t="shared" si="0" ref="J12:J24">IF(F12*H12&gt;0,DATE(Anno,H12,F12),"")</f>
        <v>45297</v>
      </c>
    </row>
    <row r="13" spans="2:10" ht="15" customHeight="1">
      <c r="B13" s="21" t="s">
        <v>23</v>
      </c>
      <c r="C13" s="21"/>
      <c r="D13" s="21"/>
      <c r="E13" s="3"/>
      <c r="F13" s="8">
        <v>25</v>
      </c>
      <c r="G13" s="6" t="s">
        <v>9</v>
      </c>
      <c r="H13" s="8">
        <v>4</v>
      </c>
      <c r="J13" s="4">
        <f t="shared" si="0"/>
        <v>45407</v>
      </c>
    </row>
    <row r="14" spans="2:10" ht="15" customHeight="1">
      <c r="B14" s="21" t="s">
        <v>16</v>
      </c>
      <c r="C14" s="21"/>
      <c r="D14" s="21"/>
      <c r="E14" s="3"/>
      <c r="F14" s="8">
        <v>1</v>
      </c>
      <c r="G14" s="6" t="s">
        <v>9</v>
      </c>
      <c r="H14" s="8">
        <v>5</v>
      </c>
      <c r="J14" s="4">
        <f t="shared" si="0"/>
        <v>45413</v>
      </c>
    </row>
    <row r="15" spans="2:10" ht="15" customHeight="1">
      <c r="B15" s="21" t="s">
        <v>24</v>
      </c>
      <c r="C15" s="21"/>
      <c r="D15" s="21"/>
      <c r="E15" s="3"/>
      <c r="F15" s="8">
        <v>2</v>
      </c>
      <c r="G15" s="6" t="s">
        <v>9</v>
      </c>
      <c r="H15" s="8">
        <v>6</v>
      </c>
      <c r="J15" s="4">
        <f t="shared" si="0"/>
        <v>45445</v>
      </c>
    </row>
    <row r="16" spans="2:10" ht="15" customHeight="1">
      <c r="B16" s="21" t="s">
        <v>17</v>
      </c>
      <c r="C16" s="21"/>
      <c r="D16" s="21"/>
      <c r="E16" s="3"/>
      <c r="F16" s="8">
        <v>15</v>
      </c>
      <c r="G16" s="6" t="s">
        <v>9</v>
      </c>
      <c r="H16" s="8">
        <v>8</v>
      </c>
      <c r="J16" s="4">
        <f t="shared" si="0"/>
        <v>45519</v>
      </c>
    </row>
    <row r="17" spans="2:10" ht="15" customHeight="1">
      <c r="B17" s="21" t="s">
        <v>25</v>
      </c>
      <c r="C17" s="21"/>
      <c r="D17" s="21"/>
      <c r="E17" s="3"/>
      <c r="F17" s="8">
        <v>1</v>
      </c>
      <c r="G17" s="6" t="s">
        <v>9</v>
      </c>
      <c r="H17" s="8">
        <v>11</v>
      </c>
      <c r="J17" s="4">
        <f t="shared" si="0"/>
        <v>45597</v>
      </c>
    </row>
    <row r="18" spans="2:10" ht="15" customHeight="1">
      <c r="B18" s="21" t="s">
        <v>26</v>
      </c>
      <c r="C18" s="21"/>
      <c r="D18" s="21"/>
      <c r="E18" s="3"/>
      <c r="F18" s="8">
        <v>8</v>
      </c>
      <c r="G18" s="6" t="s">
        <v>9</v>
      </c>
      <c r="H18" s="8">
        <v>12</v>
      </c>
      <c r="J18" s="4">
        <f t="shared" si="0"/>
        <v>45634</v>
      </c>
    </row>
    <row r="19" spans="2:10" ht="15" customHeight="1">
      <c r="B19" s="21" t="s">
        <v>18</v>
      </c>
      <c r="C19" s="21"/>
      <c r="D19" s="21"/>
      <c r="E19" s="3"/>
      <c r="F19" s="8">
        <v>25</v>
      </c>
      <c r="G19" s="6" t="s">
        <v>9</v>
      </c>
      <c r="H19" s="8">
        <v>12</v>
      </c>
      <c r="J19" s="4">
        <f t="shared" si="0"/>
        <v>45651</v>
      </c>
    </row>
    <row r="20" spans="2:10" ht="15" customHeight="1">
      <c r="B20" s="21" t="s">
        <v>19</v>
      </c>
      <c r="C20" s="21"/>
      <c r="D20" s="21"/>
      <c r="E20" s="3"/>
      <c r="F20" s="8">
        <v>26</v>
      </c>
      <c r="G20" s="6" t="s">
        <v>9</v>
      </c>
      <c r="H20" s="8">
        <v>12</v>
      </c>
      <c r="J20" s="4">
        <f t="shared" si="0"/>
        <v>45652</v>
      </c>
    </row>
    <row r="21" spans="2:10" ht="15" customHeight="1">
      <c r="B21" s="21" t="s">
        <v>10</v>
      </c>
      <c r="C21" s="21"/>
      <c r="D21" s="21"/>
      <c r="E21" s="3"/>
      <c r="F21" s="8">
        <v>21</v>
      </c>
      <c r="G21" s="6" t="s">
        <v>9</v>
      </c>
      <c r="H21" s="8">
        <v>9</v>
      </c>
      <c r="J21" s="4">
        <f t="shared" si="0"/>
        <v>45556</v>
      </c>
    </row>
    <row r="22" spans="2:10" ht="15" customHeight="1">
      <c r="B22" s="21"/>
      <c r="C22" s="21"/>
      <c r="D22" s="21"/>
      <c r="E22" s="3"/>
      <c r="F22" s="8"/>
      <c r="G22" s="6" t="s">
        <v>9</v>
      </c>
      <c r="H22" s="8"/>
      <c r="J22" s="4">
        <f t="shared" si="0"/>
      </c>
    </row>
    <row r="23" spans="2:10" ht="15" customHeight="1">
      <c r="B23" s="21"/>
      <c r="C23" s="21"/>
      <c r="D23" s="21"/>
      <c r="E23" s="3"/>
      <c r="F23" s="8"/>
      <c r="G23" s="6" t="s">
        <v>9</v>
      </c>
      <c r="H23" s="8"/>
      <c r="J23" s="4">
        <f t="shared" si="0"/>
      </c>
    </row>
    <row r="24" spans="2:10" ht="15" customHeight="1">
      <c r="B24" s="21"/>
      <c r="C24" s="21"/>
      <c r="D24" s="21"/>
      <c r="E24" s="3"/>
      <c r="F24" s="8"/>
      <c r="G24" s="6" t="s">
        <v>9</v>
      </c>
      <c r="H24" s="8"/>
      <c r="J24" s="4">
        <f t="shared" si="0"/>
      </c>
    </row>
    <row r="25" spans="2:10" ht="15" customHeight="1">
      <c r="B25" s="21"/>
      <c r="C25" s="21"/>
      <c r="D25" s="21"/>
      <c r="E25" s="3"/>
      <c r="F25" s="8"/>
      <c r="G25" s="6" t="s">
        <v>9</v>
      </c>
      <c r="H25" s="8"/>
      <c r="J25" s="4">
        <f>IF(F25*H25&gt;0,DATE(Anno,H25,F25),"")</f>
      </c>
    </row>
    <row r="26" spans="2:10" ht="15" customHeight="1">
      <c r="B26" s="23" t="s">
        <v>20</v>
      </c>
      <c r="C26" s="23"/>
      <c r="D26" s="23"/>
      <c r="E26" s="3"/>
      <c r="F26" s="19">
        <f>DAY(J26)</f>
        <v>1</v>
      </c>
      <c r="G26" s="6" t="s">
        <v>9</v>
      </c>
      <c r="H26" s="19">
        <f>MONTH(J26)</f>
        <v>4</v>
      </c>
      <c r="J26" s="4">
        <f>Pasqua+1</f>
        <v>45383</v>
      </c>
    </row>
    <row r="27" ht="12.75">
      <c r="J27" s="5"/>
    </row>
    <row r="29" spans="2:12" ht="12.75">
      <c r="B29" s="22" t="s">
        <v>11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7" ht="12.75">
      <c r="B37" s="20"/>
    </row>
    <row r="40" ht="12.75">
      <c r="B40" s="20"/>
    </row>
  </sheetData>
  <sheetProtection password="853D" sheet="1" objects="1" scenarios="1"/>
  <mergeCells count="20">
    <mergeCell ref="B13:D13"/>
    <mergeCell ref="B14:D14"/>
    <mergeCell ref="B8:L9"/>
    <mergeCell ref="B2:L2"/>
    <mergeCell ref="B11:D11"/>
    <mergeCell ref="B12:D12"/>
    <mergeCell ref="F6:H6"/>
    <mergeCell ref="B29:L29"/>
    <mergeCell ref="B25:D25"/>
    <mergeCell ref="B26:D26"/>
    <mergeCell ref="B23:D23"/>
    <mergeCell ref="B24:D24"/>
    <mergeCell ref="B21:D21"/>
    <mergeCell ref="B22:D22"/>
    <mergeCell ref="B15:D15"/>
    <mergeCell ref="B16:D16"/>
    <mergeCell ref="B17:D17"/>
    <mergeCell ref="B18:D18"/>
    <mergeCell ref="B19:D19"/>
    <mergeCell ref="B20:D20"/>
  </mergeCells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B9" sqref="B9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9</v>
      </c>
      <c r="B2" s="31" t="str">
        <f>"Settembre "&amp;Anno</f>
        <v>Settembre 2024</v>
      </c>
      <c r="C2" s="31"/>
      <c r="D2" s="31"/>
      <c r="E2" s="31"/>
      <c r="F2" s="31"/>
      <c r="G2" s="31"/>
      <c r="H2" s="31"/>
      <c r="I2" s="12">
        <f>DATE(Anno,A2,1)</f>
        <v>45536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45530</v>
      </c>
      <c r="C4" s="17">
        <f aca="true" t="shared" si="0" ref="C4:H4">B4+1</f>
        <v>45531</v>
      </c>
      <c r="D4" s="17">
        <f t="shared" si="0"/>
        <v>45532</v>
      </c>
      <c r="E4" s="17">
        <f t="shared" si="0"/>
        <v>45533</v>
      </c>
      <c r="F4" s="17">
        <f t="shared" si="0"/>
        <v>45534</v>
      </c>
      <c r="G4" s="17">
        <f t="shared" si="0"/>
        <v>45535</v>
      </c>
      <c r="H4" s="18">
        <f t="shared" si="0"/>
        <v>45536</v>
      </c>
    </row>
    <row r="5" spans="2:8" ht="39.75" customHeight="1">
      <c r="B5" s="13"/>
      <c r="C5" s="13"/>
      <c r="D5" s="13"/>
      <c r="E5" s="13"/>
      <c r="F5" s="13"/>
      <c r="G5" s="13"/>
      <c r="H5" s="13"/>
    </row>
    <row r="6" spans="2:8" ht="19.5" customHeight="1">
      <c r="B6" s="17">
        <f>H4+1</f>
        <v>45537</v>
      </c>
      <c r="C6" s="17">
        <f aca="true" t="shared" si="1" ref="C6:H6">B6+1</f>
        <v>45538</v>
      </c>
      <c r="D6" s="17">
        <f t="shared" si="1"/>
        <v>45539</v>
      </c>
      <c r="E6" s="17">
        <f t="shared" si="1"/>
        <v>45540</v>
      </c>
      <c r="F6" s="17">
        <f t="shared" si="1"/>
        <v>45541</v>
      </c>
      <c r="G6" s="17">
        <f t="shared" si="1"/>
        <v>45542</v>
      </c>
      <c r="H6" s="18">
        <f t="shared" si="1"/>
        <v>45543</v>
      </c>
    </row>
    <row r="7" spans="2:8" ht="39.75" customHeight="1">
      <c r="B7" s="13"/>
      <c r="C7" s="13"/>
      <c r="D7" s="13"/>
      <c r="E7" s="13"/>
      <c r="F7" s="13" t="s">
        <v>58</v>
      </c>
      <c r="G7" s="13" t="s">
        <v>59</v>
      </c>
      <c r="H7" s="14" t="s">
        <v>60</v>
      </c>
    </row>
    <row r="8" spans="2:8" ht="19.5" customHeight="1">
      <c r="B8" s="17">
        <f>H6+1</f>
        <v>45544</v>
      </c>
      <c r="C8" s="17">
        <f aca="true" t="shared" si="2" ref="C8:H8">B8+1</f>
        <v>45545</v>
      </c>
      <c r="D8" s="17">
        <f t="shared" si="2"/>
        <v>45546</v>
      </c>
      <c r="E8" s="17">
        <f t="shared" si="2"/>
        <v>45547</v>
      </c>
      <c r="F8" s="17">
        <f t="shared" si="2"/>
        <v>45548</v>
      </c>
      <c r="G8" s="17">
        <f t="shared" si="2"/>
        <v>45549</v>
      </c>
      <c r="H8" s="18">
        <f t="shared" si="2"/>
        <v>45550</v>
      </c>
    </row>
    <row r="9" spans="2:8" ht="39.75" customHeight="1">
      <c r="B9" s="13" t="s">
        <v>61</v>
      </c>
      <c r="C9" s="13" t="s">
        <v>57</v>
      </c>
      <c r="D9" s="13"/>
      <c r="E9" s="13"/>
      <c r="F9" s="13"/>
      <c r="G9" s="13"/>
      <c r="H9" s="14"/>
    </row>
    <row r="10" spans="2:8" ht="19.5" customHeight="1">
      <c r="B10" s="17">
        <f>H8+1</f>
        <v>45551</v>
      </c>
      <c r="C10" s="17">
        <f aca="true" t="shared" si="3" ref="C10:H10">B10+1</f>
        <v>45552</v>
      </c>
      <c r="D10" s="17">
        <f t="shared" si="3"/>
        <v>45553</v>
      </c>
      <c r="E10" s="17">
        <f t="shared" si="3"/>
        <v>45554</v>
      </c>
      <c r="F10" s="17">
        <f t="shared" si="3"/>
        <v>45555</v>
      </c>
      <c r="G10" s="17">
        <f t="shared" si="3"/>
        <v>45556</v>
      </c>
      <c r="H10" s="18">
        <f t="shared" si="3"/>
        <v>45557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45558</v>
      </c>
      <c r="C12" s="17">
        <f aca="true" t="shared" si="4" ref="C12:H12">B12+1</f>
        <v>45559</v>
      </c>
      <c r="D12" s="17">
        <f t="shared" si="4"/>
        <v>45560</v>
      </c>
      <c r="E12" s="17">
        <f t="shared" si="4"/>
        <v>45561</v>
      </c>
      <c r="F12" s="17">
        <f t="shared" si="4"/>
        <v>45562</v>
      </c>
      <c r="G12" s="17">
        <f t="shared" si="4"/>
        <v>45563</v>
      </c>
      <c r="H12" s="18">
        <f t="shared" si="4"/>
        <v>45564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45565</v>
      </c>
      <c r="C14" s="17">
        <f aca="true" t="shared" si="5" ref="C14:H14">B14+1</f>
        <v>45566</v>
      </c>
      <c r="D14" s="17">
        <f t="shared" si="5"/>
        <v>45567</v>
      </c>
      <c r="E14" s="17">
        <f t="shared" si="5"/>
        <v>45568</v>
      </c>
      <c r="F14" s="17">
        <f t="shared" si="5"/>
        <v>45569</v>
      </c>
      <c r="G14" s="17">
        <f t="shared" si="5"/>
        <v>45570</v>
      </c>
      <c r="H14" s="18">
        <f t="shared" si="5"/>
        <v>45571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G5" sqref="G5:H5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10</v>
      </c>
      <c r="B2" s="31" t="str">
        <f>"Ottobre "&amp;Anno</f>
        <v>Ottobre 2024</v>
      </c>
      <c r="C2" s="31"/>
      <c r="D2" s="31"/>
      <c r="E2" s="31"/>
      <c r="F2" s="31"/>
      <c r="G2" s="31"/>
      <c r="H2" s="31"/>
      <c r="I2" s="12">
        <f>DATE(Anno,A2,1)</f>
        <v>45566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45565</v>
      </c>
      <c r="C4" s="17">
        <f aca="true" t="shared" si="0" ref="C4:H4">B4+1</f>
        <v>45566</v>
      </c>
      <c r="D4" s="17">
        <f t="shared" si="0"/>
        <v>45567</v>
      </c>
      <c r="E4" s="17">
        <f t="shared" si="0"/>
        <v>45568</v>
      </c>
      <c r="F4" s="17">
        <f t="shared" si="0"/>
        <v>45569</v>
      </c>
      <c r="G4" s="17">
        <f t="shared" si="0"/>
        <v>45570</v>
      </c>
      <c r="H4" s="18">
        <f t="shared" si="0"/>
        <v>45571</v>
      </c>
    </row>
    <row r="5" spans="2:8" ht="39.75" customHeight="1">
      <c r="B5" s="13"/>
      <c r="C5" s="13"/>
      <c r="D5" s="13"/>
      <c r="E5" s="13"/>
      <c r="F5" s="13"/>
      <c r="G5" s="13" t="s">
        <v>55</v>
      </c>
      <c r="H5" s="13" t="s">
        <v>55</v>
      </c>
    </row>
    <row r="6" spans="2:8" ht="19.5" customHeight="1">
      <c r="B6" s="17">
        <f>H4+1</f>
        <v>45572</v>
      </c>
      <c r="C6" s="17">
        <f aca="true" t="shared" si="1" ref="C6:H6">B6+1</f>
        <v>45573</v>
      </c>
      <c r="D6" s="17">
        <f t="shared" si="1"/>
        <v>45574</v>
      </c>
      <c r="E6" s="17">
        <f t="shared" si="1"/>
        <v>45575</v>
      </c>
      <c r="F6" s="17">
        <f t="shared" si="1"/>
        <v>45576</v>
      </c>
      <c r="G6" s="17">
        <f t="shared" si="1"/>
        <v>45577</v>
      </c>
      <c r="H6" s="18">
        <f t="shared" si="1"/>
        <v>45578</v>
      </c>
    </row>
    <row r="7" spans="2:8" ht="39.75" customHeight="1">
      <c r="B7" s="13"/>
      <c r="C7" s="13"/>
      <c r="D7" s="13"/>
      <c r="E7" s="13"/>
      <c r="F7" s="13" t="s">
        <v>48</v>
      </c>
      <c r="G7" s="13" t="s">
        <v>47</v>
      </c>
      <c r="H7" s="14" t="s">
        <v>49</v>
      </c>
    </row>
    <row r="8" spans="2:8" ht="19.5" customHeight="1">
      <c r="B8" s="17">
        <f>H6+1</f>
        <v>45579</v>
      </c>
      <c r="C8" s="17">
        <f aca="true" t="shared" si="2" ref="C8:H8">B8+1</f>
        <v>45580</v>
      </c>
      <c r="D8" s="17">
        <f t="shared" si="2"/>
        <v>45581</v>
      </c>
      <c r="E8" s="17">
        <f t="shared" si="2"/>
        <v>45582</v>
      </c>
      <c r="F8" s="17">
        <f t="shared" si="2"/>
        <v>45583</v>
      </c>
      <c r="G8" s="17">
        <f t="shared" si="2"/>
        <v>45584</v>
      </c>
      <c r="H8" s="18">
        <f t="shared" si="2"/>
        <v>45585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45586</v>
      </c>
      <c r="C10" s="17">
        <f aca="true" t="shared" si="3" ref="C10:H10">B10+1</f>
        <v>45587</v>
      </c>
      <c r="D10" s="17">
        <f t="shared" si="3"/>
        <v>45588</v>
      </c>
      <c r="E10" s="17">
        <f t="shared" si="3"/>
        <v>45589</v>
      </c>
      <c r="F10" s="17">
        <f t="shared" si="3"/>
        <v>45590</v>
      </c>
      <c r="G10" s="17">
        <f t="shared" si="3"/>
        <v>45591</v>
      </c>
      <c r="H10" s="18">
        <f t="shared" si="3"/>
        <v>45592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45593</v>
      </c>
      <c r="C12" s="17">
        <f aca="true" t="shared" si="4" ref="C12:H12">B12+1</f>
        <v>45594</v>
      </c>
      <c r="D12" s="17">
        <f t="shared" si="4"/>
        <v>45595</v>
      </c>
      <c r="E12" s="17">
        <f t="shared" si="4"/>
        <v>45596</v>
      </c>
      <c r="F12" s="17">
        <f t="shared" si="4"/>
        <v>45597</v>
      </c>
      <c r="G12" s="17">
        <f t="shared" si="4"/>
        <v>45598</v>
      </c>
      <c r="H12" s="18">
        <f t="shared" si="4"/>
        <v>45599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45600</v>
      </c>
      <c r="C14" s="17">
        <f aca="true" t="shared" si="5" ref="C14:H14">B14+1</f>
        <v>45601</v>
      </c>
      <c r="D14" s="17">
        <f t="shared" si="5"/>
        <v>45602</v>
      </c>
      <c r="E14" s="17">
        <f t="shared" si="5"/>
        <v>45603</v>
      </c>
      <c r="F14" s="17">
        <f t="shared" si="5"/>
        <v>45604</v>
      </c>
      <c r="G14" s="17">
        <f t="shared" si="5"/>
        <v>45605</v>
      </c>
      <c r="H14" s="18">
        <f t="shared" si="5"/>
        <v>45606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1" max="1" width="10.7109375" style="1" customWidth="1"/>
    <col min="2" max="8" width="16.7109375" style="1" customWidth="1"/>
    <col min="9" max="9" width="11.7109375" style="1" customWidth="1"/>
    <col min="10" max="16384" width="9.140625" style="1" customWidth="1"/>
  </cols>
  <sheetData>
    <row r="2" spans="1:9" ht="30" customHeight="1">
      <c r="A2" s="11">
        <v>11</v>
      </c>
      <c r="B2" s="31" t="str">
        <f>"Novembre "&amp;Anno</f>
        <v>Novembre 2024</v>
      </c>
      <c r="C2" s="31"/>
      <c r="D2" s="31"/>
      <c r="E2" s="31"/>
      <c r="F2" s="31"/>
      <c r="G2" s="31"/>
      <c r="H2" s="31"/>
      <c r="I2" s="12">
        <f>DATE(Anno,A2,1)</f>
        <v>45597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45593</v>
      </c>
      <c r="C4" s="17">
        <f aca="true" t="shared" si="0" ref="C4:H4">B4+1</f>
        <v>45594</v>
      </c>
      <c r="D4" s="17">
        <f t="shared" si="0"/>
        <v>45595</v>
      </c>
      <c r="E4" s="17">
        <f t="shared" si="0"/>
        <v>45596</v>
      </c>
      <c r="F4" s="17">
        <f t="shared" si="0"/>
        <v>45597</v>
      </c>
      <c r="G4" s="17">
        <f t="shared" si="0"/>
        <v>45598</v>
      </c>
      <c r="H4" s="18">
        <f t="shared" si="0"/>
        <v>45599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45600</v>
      </c>
      <c r="C6" s="17">
        <f aca="true" t="shared" si="1" ref="C6:H6">B6+1</f>
        <v>45601</v>
      </c>
      <c r="D6" s="17">
        <f t="shared" si="1"/>
        <v>45602</v>
      </c>
      <c r="E6" s="17">
        <f t="shared" si="1"/>
        <v>45603</v>
      </c>
      <c r="F6" s="17">
        <f t="shared" si="1"/>
        <v>45604</v>
      </c>
      <c r="G6" s="17">
        <f t="shared" si="1"/>
        <v>45605</v>
      </c>
      <c r="H6" s="18">
        <f t="shared" si="1"/>
        <v>45606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45607</v>
      </c>
      <c r="C8" s="17">
        <f aca="true" t="shared" si="2" ref="C8:H8">B8+1</f>
        <v>45608</v>
      </c>
      <c r="D8" s="17">
        <f t="shared" si="2"/>
        <v>45609</v>
      </c>
      <c r="E8" s="17">
        <f t="shared" si="2"/>
        <v>45610</v>
      </c>
      <c r="F8" s="17">
        <f t="shared" si="2"/>
        <v>45611</v>
      </c>
      <c r="G8" s="17">
        <f t="shared" si="2"/>
        <v>45612</v>
      </c>
      <c r="H8" s="18">
        <f t="shared" si="2"/>
        <v>45613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45614</v>
      </c>
      <c r="C10" s="17">
        <f aca="true" t="shared" si="3" ref="C10:H10">B10+1</f>
        <v>45615</v>
      </c>
      <c r="D10" s="17">
        <f t="shared" si="3"/>
        <v>45616</v>
      </c>
      <c r="E10" s="17">
        <f t="shared" si="3"/>
        <v>45617</v>
      </c>
      <c r="F10" s="17">
        <f t="shared" si="3"/>
        <v>45618</v>
      </c>
      <c r="G10" s="17">
        <f t="shared" si="3"/>
        <v>45619</v>
      </c>
      <c r="H10" s="18">
        <f t="shared" si="3"/>
        <v>45620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45621</v>
      </c>
      <c r="C12" s="17">
        <f aca="true" t="shared" si="4" ref="C12:H12">B12+1</f>
        <v>45622</v>
      </c>
      <c r="D12" s="17">
        <f t="shared" si="4"/>
        <v>45623</v>
      </c>
      <c r="E12" s="17">
        <f t="shared" si="4"/>
        <v>45624</v>
      </c>
      <c r="F12" s="17">
        <f t="shared" si="4"/>
        <v>45625</v>
      </c>
      <c r="G12" s="17">
        <f t="shared" si="4"/>
        <v>45626</v>
      </c>
      <c r="H12" s="18">
        <f t="shared" si="4"/>
        <v>45627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45628</v>
      </c>
      <c r="C14" s="17">
        <f aca="true" t="shared" si="5" ref="C14:H14">B14+1</f>
        <v>45629</v>
      </c>
      <c r="D14" s="17">
        <f t="shared" si="5"/>
        <v>45630</v>
      </c>
      <c r="E14" s="17">
        <f t="shared" si="5"/>
        <v>45631</v>
      </c>
      <c r="F14" s="17">
        <f t="shared" si="5"/>
        <v>45632</v>
      </c>
      <c r="G14" s="17">
        <f t="shared" si="5"/>
        <v>45633</v>
      </c>
      <c r="H14" s="18">
        <f t="shared" si="5"/>
        <v>45634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L9" sqref="L9"/>
    </sheetView>
  </sheetViews>
  <sheetFormatPr defaultColWidth="9.140625" defaultRowHeight="12.75"/>
  <cols>
    <col min="1" max="1" width="10.7109375" style="5" customWidth="1"/>
    <col min="2" max="8" width="16.7109375" style="1" customWidth="1"/>
    <col min="9" max="9" width="11.7109375" style="5" customWidth="1"/>
    <col min="10" max="16384" width="9.140625" style="1" customWidth="1"/>
  </cols>
  <sheetData>
    <row r="2" spans="1:9" ht="30" customHeight="1">
      <c r="A2" s="11">
        <v>12</v>
      </c>
      <c r="B2" s="31" t="str">
        <f>"Dicembre "&amp;Anno</f>
        <v>Dicembre 2024</v>
      </c>
      <c r="C2" s="31"/>
      <c r="D2" s="31"/>
      <c r="E2" s="31"/>
      <c r="F2" s="31"/>
      <c r="G2" s="31"/>
      <c r="H2" s="31"/>
      <c r="I2" s="12">
        <f>DATE(Anno,A2,1)</f>
        <v>45627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45621</v>
      </c>
      <c r="C4" s="17">
        <f aca="true" t="shared" si="0" ref="C4:H4">B4+1</f>
        <v>45622</v>
      </c>
      <c r="D4" s="17">
        <f t="shared" si="0"/>
        <v>45623</v>
      </c>
      <c r="E4" s="17">
        <f t="shared" si="0"/>
        <v>45624</v>
      </c>
      <c r="F4" s="17">
        <f t="shared" si="0"/>
        <v>45625</v>
      </c>
      <c r="G4" s="17">
        <f t="shared" si="0"/>
        <v>45626</v>
      </c>
      <c r="H4" s="18">
        <f t="shared" si="0"/>
        <v>45627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45628</v>
      </c>
      <c r="C6" s="17">
        <f aca="true" t="shared" si="1" ref="C6:H6">B6+1</f>
        <v>45629</v>
      </c>
      <c r="D6" s="17">
        <f t="shared" si="1"/>
        <v>45630</v>
      </c>
      <c r="E6" s="17">
        <f t="shared" si="1"/>
        <v>45631</v>
      </c>
      <c r="F6" s="17">
        <f t="shared" si="1"/>
        <v>45632</v>
      </c>
      <c r="G6" s="17">
        <f t="shared" si="1"/>
        <v>45633</v>
      </c>
      <c r="H6" s="18">
        <f t="shared" si="1"/>
        <v>45634</v>
      </c>
    </row>
    <row r="7" spans="2:8" ht="39.75" customHeight="1">
      <c r="B7" s="13"/>
      <c r="C7" s="13"/>
      <c r="D7" s="13"/>
      <c r="E7" s="13"/>
      <c r="F7" s="13"/>
      <c r="G7" s="13"/>
      <c r="H7" s="14" t="s">
        <v>27</v>
      </c>
    </row>
    <row r="8" spans="2:8" ht="19.5" customHeight="1">
      <c r="B8" s="17">
        <f>H6+1</f>
        <v>45635</v>
      </c>
      <c r="C8" s="17">
        <f aca="true" t="shared" si="2" ref="C8:H8">B8+1</f>
        <v>45636</v>
      </c>
      <c r="D8" s="17">
        <f t="shared" si="2"/>
        <v>45637</v>
      </c>
      <c r="E8" s="17">
        <f t="shared" si="2"/>
        <v>45638</v>
      </c>
      <c r="F8" s="17">
        <f t="shared" si="2"/>
        <v>45639</v>
      </c>
      <c r="G8" s="17">
        <f t="shared" si="2"/>
        <v>45640</v>
      </c>
      <c r="H8" s="18">
        <f t="shared" si="2"/>
        <v>45641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45642</v>
      </c>
      <c r="C10" s="17">
        <f aca="true" t="shared" si="3" ref="C10:H10">B10+1</f>
        <v>45643</v>
      </c>
      <c r="D10" s="17">
        <f t="shared" si="3"/>
        <v>45644</v>
      </c>
      <c r="E10" s="17">
        <f t="shared" si="3"/>
        <v>45645</v>
      </c>
      <c r="F10" s="17">
        <f t="shared" si="3"/>
        <v>45646</v>
      </c>
      <c r="G10" s="17">
        <f t="shared" si="3"/>
        <v>45647</v>
      </c>
      <c r="H10" s="18">
        <f t="shared" si="3"/>
        <v>45648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45649</v>
      </c>
      <c r="C12" s="17">
        <f aca="true" t="shared" si="4" ref="C12:H12">B12+1</f>
        <v>45650</v>
      </c>
      <c r="D12" s="17">
        <f t="shared" si="4"/>
        <v>45651</v>
      </c>
      <c r="E12" s="17">
        <f t="shared" si="4"/>
        <v>45652</v>
      </c>
      <c r="F12" s="17">
        <f t="shared" si="4"/>
        <v>45653</v>
      </c>
      <c r="G12" s="17">
        <f t="shared" si="4"/>
        <v>45654</v>
      </c>
      <c r="H12" s="18">
        <f t="shared" si="4"/>
        <v>45655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45656</v>
      </c>
      <c r="C14" s="17">
        <f aca="true" t="shared" si="5" ref="C14:H14">B14+1</f>
        <v>45657</v>
      </c>
      <c r="D14" s="17">
        <f t="shared" si="5"/>
        <v>45658</v>
      </c>
      <c r="E14" s="17">
        <f t="shared" si="5"/>
        <v>45659</v>
      </c>
      <c r="F14" s="17">
        <f t="shared" si="5"/>
        <v>45660</v>
      </c>
      <c r="G14" s="17">
        <f t="shared" si="5"/>
        <v>45661</v>
      </c>
      <c r="H14" s="18">
        <f t="shared" si="5"/>
        <v>45662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workbookViewId="0" topLeftCell="A1">
      <selection activeCell="A2" sqref="A2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1</v>
      </c>
      <c r="B2" s="31" t="str">
        <f>"Gennaio "&amp;Anno</f>
        <v>Gennaio 2024</v>
      </c>
      <c r="C2" s="31"/>
      <c r="D2" s="31"/>
      <c r="E2" s="31"/>
      <c r="F2" s="31"/>
      <c r="G2" s="31"/>
      <c r="H2" s="31"/>
      <c r="I2" s="12">
        <f>DATE(Anno,A2,1)</f>
        <v>45292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45292</v>
      </c>
      <c r="C4" s="17">
        <f aca="true" t="shared" si="0" ref="C4:H4">B4+1</f>
        <v>45293</v>
      </c>
      <c r="D4" s="17">
        <f t="shared" si="0"/>
        <v>45294</v>
      </c>
      <c r="E4" s="17">
        <f t="shared" si="0"/>
        <v>45295</v>
      </c>
      <c r="F4" s="17">
        <f t="shared" si="0"/>
        <v>45296</v>
      </c>
      <c r="G4" s="17">
        <f t="shared" si="0"/>
        <v>45297</v>
      </c>
      <c r="H4" s="18">
        <f t="shared" si="0"/>
        <v>45298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45299</v>
      </c>
      <c r="C6" s="17">
        <f aca="true" t="shared" si="1" ref="C6:H6">B6+1</f>
        <v>45300</v>
      </c>
      <c r="D6" s="17">
        <f t="shared" si="1"/>
        <v>45301</v>
      </c>
      <c r="E6" s="17">
        <f t="shared" si="1"/>
        <v>45302</v>
      </c>
      <c r="F6" s="17">
        <f t="shared" si="1"/>
        <v>45303</v>
      </c>
      <c r="G6" s="17">
        <f t="shared" si="1"/>
        <v>45304</v>
      </c>
      <c r="H6" s="18">
        <f t="shared" si="1"/>
        <v>45305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45306</v>
      </c>
      <c r="C8" s="17">
        <f aca="true" t="shared" si="2" ref="C8:H8">B8+1</f>
        <v>45307</v>
      </c>
      <c r="D8" s="17">
        <f t="shared" si="2"/>
        <v>45308</v>
      </c>
      <c r="E8" s="17">
        <f t="shared" si="2"/>
        <v>45309</v>
      </c>
      <c r="F8" s="17">
        <f t="shared" si="2"/>
        <v>45310</v>
      </c>
      <c r="G8" s="17">
        <f t="shared" si="2"/>
        <v>45311</v>
      </c>
      <c r="H8" s="18">
        <f t="shared" si="2"/>
        <v>45312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45313</v>
      </c>
      <c r="C10" s="17">
        <f aca="true" t="shared" si="3" ref="C10:H10">B10+1</f>
        <v>45314</v>
      </c>
      <c r="D10" s="17">
        <f t="shared" si="3"/>
        <v>45315</v>
      </c>
      <c r="E10" s="17">
        <f t="shared" si="3"/>
        <v>45316</v>
      </c>
      <c r="F10" s="17">
        <f t="shared" si="3"/>
        <v>45317</v>
      </c>
      <c r="G10" s="17">
        <f t="shared" si="3"/>
        <v>45318</v>
      </c>
      <c r="H10" s="18">
        <f t="shared" si="3"/>
        <v>45319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45320</v>
      </c>
      <c r="C12" s="17">
        <f aca="true" t="shared" si="4" ref="C12:H12">B12+1</f>
        <v>45321</v>
      </c>
      <c r="D12" s="17">
        <f t="shared" si="4"/>
        <v>45322</v>
      </c>
      <c r="E12" s="17">
        <f t="shared" si="4"/>
        <v>45323</v>
      </c>
      <c r="F12" s="17">
        <f t="shared" si="4"/>
        <v>45324</v>
      </c>
      <c r="G12" s="17">
        <f t="shared" si="4"/>
        <v>45325</v>
      </c>
      <c r="H12" s="18">
        <f t="shared" si="4"/>
        <v>45326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45327</v>
      </c>
      <c r="C14" s="17">
        <f aca="true" t="shared" si="5" ref="C14:H14">B14+1</f>
        <v>45328</v>
      </c>
      <c r="D14" s="17">
        <f t="shared" si="5"/>
        <v>45329</v>
      </c>
      <c r="E14" s="17">
        <f t="shared" si="5"/>
        <v>45330</v>
      </c>
      <c r="F14" s="17">
        <f t="shared" si="5"/>
        <v>45331</v>
      </c>
      <c r="G14" s="17">
        <f t="shared" si="5"/>
        <v>45332</v>
      </c>
      <c r="H14" s="18">
        <f t="shared" si="5"/>
        <v>45333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G11" sqref="G11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2</v>
      </c>
      <c r="B2" s="31" t="str">
        <f>"Febbraio "&amp;Anno</f>
        <v>Febbraio 2024</v>
      </c>
      <c r="C2" s="31"/>
      <c r="D2" s="31"/>
      <c r="E2" s="31"/>
      <c r="F2" s="31"/>
      <c r="G2" s="31"/>
      <c r="H2" s="31"/>
      <c r="I2" s="12">
        <f>DATE(Anno,A2,1)</f>
        <v>45323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45320</v>
      </c>
      <c r="C4" s="17">
        <f aca="true" t="shared" si="0" ref="C4:H4">B4+1</f>
        <v>45321</v>
      </c>
      <c r="D4" s="17">
        <f t="shared" si="0"/>
        <v>45322</v>
      </c>
      <c r="E4" s="17">
        <f t="shared" si="0"/>
        <v>45323</v>
      </c>
      <c r="F4" s="17">
        <f t="shared" si="0"/>
        <v>45324</v>
      </c>
      <c r="G4" s="17">
        <f t="shared" si="0"/>
        <v>45325</v>
      </c>
      <c r="H4" s="18">
        <f t="shared" si="0"/>
        <v>45326</v>
      </c>
    </row>
    <row r="5" spans="2:8" ht="39.75" customHeight="1">
      <c r="B5" s="13"/>
      <c r="C5" s="13"/>
      <c r="D5" s="13"/>
      <c r="E5" s="13"/>
      <c r="F5" s="13"/>
      <c r="G5" s="13"/>
      <c r="H5" s="14" t="s">
        <v>29</v>
      </c>
    </row>
    <row r="6" spans="2:8" ht="19.5" customHeight="1">
      <c r="B6" s="17">
        <f>H4+1</f>
        <v>45327</v>
      </c>
      <c r="C6" s="17">
        <f aca="true" t="shared" si="1" ref="C6:H6">B6+1</f>
        <v>45328</v>
      </c>
      <c r="D6" s="17">
        <f t="shared" si="1"/>
        <v>45329</v>
      </c>
      <c r="E6" s="17">
        <f t="shared" si="1"/>
        <v>45330</v>
      </c>
      <c r="F6" s="17">
        <f t="shared" si="1"/>
        <v>45331</v>
      </c>
      <c r="G6" s="17">
        <f t="shared" si="1"/>
        <v>45332</v>
      </c>
      <c r="H6" s="18">
        <f t="shared" si="1"/>
        <v>45333</v>
      </c>
    </row>
    <row r="7" spans="2:8" ht="39.75" customHeight="1">
      <c r="B7" s="13"/>
      <c r="C7" s="13"/>
      <c r="D7" s="13"/>
      <c r="E7" s="13"/>
      <c r="F7" s="13"/>
      <c r="G7" s="13" t="s">
        <v>39</v>
      </c>
      <c r="H7" s="14"/>
    </row>
    <row r="8" spans="2:8" ht="19.5" customHeight="1">
      <c r="B8" s="17">
        <f>H6+1</f>
        <v>45334</v>
      </c>
      <c r="C8" s="17">
        <f aca="true" t="shared" si="2" ref="C8:H8">B8+1</f>
        <v>45335</v>
      </c>
      <c r="D8" s="17">
        <f t="shared" si="2"/>
        <v>45336</v>
      </c>
      <c r="E8" s="17">
        <f t="shared" si="2"/>
        <v>45337</v>
      </c>
      <c r="F8" s="17">
        <f t="shared" si="2"/>
        <v>45338</v>
      </c>
      <c r="G8" s="17">
        <f t="shared" si="2"/>
        <v>45339</v>
      </c>
      <c r="H8" s="18">
        <f t="shared" si="2"/>
        <v>45340</v>
      </c>
    </row>
    <row r="9" spans="2:8" ht="39.75" customHeight="1">
      <c r="B9" s="13"/>
      <c r="C9" s="13"/>
      <c r="D9" s="13"/>
      <c r="E9" s="13"/>
      <c r="F9" s="13"/>
      <c r="G9" s="13"/>
      <c r="H9" s="14" t="s">
        <v>30</v>
      </c>
    </row>
    <row r="10" spans="2:8" ht="19.5" customHeight="1">
      <c r="B10" s="17">
        <f>H8+1</f>
        <v>45341</v>
      </c>
      <c r="C10" s="17">
        <f aca="true" t="shared" si="3" ref="C10:H10">B10+1</f>
        <v>45342</v>
      </c>
      <c r="D10" s="17">
        <f t="shared" si="3"/>
        <v>45343</v>
      </c>
      <c r="E10" s="17">
        <f t="shared" si="3"/>
        <v>45344</v>
      </c>
      <c r="F10" s="17">
        <f t="shared" si="3"/>
        <v>45345</v>
      </c>
      <c r="G10" s="17">
        <f t="shared" si="3"/>
        <v>45346</v>
      </c>
      <c r="H10" s="18">
        <f t="shared" si="3"/>
        <v>45347</v>
      </c>
    </row>
    <row r="11" spans="2:8" ht="39.75" customHeight="1">
      <c r="B11" s="13"/>
      <c r="C11" s="13"/>
      <c r="D11" s="13"/>
      <c r="E11" s="13"/>
      <c r="F11" s="13"/>
      <c r="G11" s="13" t="s">
        <v>39</v>
      </c>
      <c r="H11" s="14"/>
    </row>
    <row r="12" spans="2:8" ht="19.5" customHeight="1">
      <c r="B12" s="17">
        <f>H10+1</f>
        <v>45348</v>
      </c>
      <c r="C12" s="17">
        <f aca="true" t="shared" si="4" ref="C12:H12">B12+1</f>
        <v>45349</v>
      </c>
      <c r="D12" s="17">
        <f t="shared" si="4"/>
        <v>45350</v>
      </c>
      <c r="E12" s="17">
        <f t="shared" si="4"/>
        <v>45351</v>
      </c>
      <c r="F12" s="17">
        <f t="shared" si="4"/>
        <v>45352</v>
      </c>
      <c r="G12" s="17">
        <f t="shared" si="4"/>
        <v>45353</v>
      </c>
      <c r="H12" s="18">
        <f t="shared" si="4"/>
        <v>45354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45355</v>
      </c>
      <c r="C14" s="17">
        <f aca="true" t="shared" si="5" ref="C14:H14">B14+1</f>
        <v>45356</v>
      </c>
      <c r="D14" s="17">
        <f t="shared" si="5"/>
        <v>45357</v>
      </c>
      <c r="E14" s="17">
        <f t="shared" si="5"/>
        <v>45358</v>
      </c>
      <c r="F14" s="17">
        <f t="shared" si="5"/>
        <v>45359</v>
      </c>
      <c r="G14" s="17">
        <f t="shared" si="5"/>
        <v>45360</v>
      </c>
      <c r="H14" s="18">
        <f t="shared" si="5"/>
        <v>45361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6"/>
  <sheetViews>
    <sheetView tabSelected="1" zoomScale="130" zoomScaleNormal="130" zoomScalePageLayoutView="0" workbookViewId="0" topLeftCell="A1">
      <selection activeCell="K11" sqref="K11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3</v>
      </c>
      <c r="B2" s="31" t="str">
        <f>"Marzo "&amp;Anno</f>
        <v>Marzo 2024</v>
      </c>
      <c r="C2" s="31"/>
      <c r="D2" s="31"/>
      <c r="E2" s="31"/>
      <c r="F2" s="31"/>
      <c r="G2" s="31"/>
      <c r="H2" s="31"/>
      <c r="I2" s="12">
        <f>DATE(Anno,A2,1)</f>
        <v>45352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45348</v>
      </c>
      <c r="C4" s="17">
        <f aca="true" t="shared" si="0" ref="C4:H4">B4+1</f>
        <v>45349</v>
      </c>
      <c r="D4" s="17">
        <f t="shared" si="0"/>
        <v>45350</v>
      </c>
      <c r="E4" s="17">
        <f t="shared" si="0"/>
        <v>45351</v>
      </c>
      <c r="F4" s="17">
        <f t="shared" si="0"/>
        <v>45352</v>
      </c>
      <c r="G4" s="17">
        <f t="shared" si="0"/>
        <v>45353</v>
      </c>
      <c r="H4" s="18">
        <f t="shared" si="0"/>
        <v>45354</v>
      </c>
    </row>
    <row r="5" spans="2:8" ht="39.75" customHeight="1">
      <c r="B5" s="13"/>
      <c r="C5" s="13"/>
      <c r="D5" s="13"/>
      <c r="E5" s="13"/>
      <c r="F5" s="13"/>
      <c r="G5" s="13" t="s">
        <v>39</v>
      </c>
      <c r="H5" s="14" t="s">
        <v>50</v>
      </c>
    </row>
    <row r="6" spans="2:8" ht="19.5" customHeight="1">
      <c r="B6" s="17">
        <f>H4+1</f>
        <v>45355</v>
      </c>
      <c r="C6" s="17">
        <f aca="true" t="shared" si="1" ref="C6:H6">B6+1</f>
        <v>45356</v>
      </c>
      <c r="D6" s="17">
        <f t="shared" si="1"/>
        <v>45357</v>
      </c>
      <c r="E6" s="17">
        <f t="shared" si="1"/>
        <v>45358</v>
      </c>
      <c r="F6" s="17">
        <f t="shared" si="1"/>
        <v>45359</v>
      </c>
      <c r="G6" s="17">
        <f t="shared" si="1"/>
        <v>45360</v>
      </c>
      <c r="H6" s="18">
        <f t="shared" si="1"/>
        <v>45361</v>
      </c>
    </row>
    <row r="7" spans="2:8" ht="39.75" customHeight="1">
      <c r="B7" s="13"/>
      <c r="C7" s="13"/>
      <c r="D7" s="13"/>
      <c r="E7" s="13"/>
      <c r="F7" s="13"/>
      <c r="G7" s="13" t="s">
        <v>39</v>
      </c>
      <c r="H7" s="14" t="s">
        <v>44</v>
      </c>
    </row>
    <row r="8" spans="2:8" ht="19.5" customHeight="1">
      <c r="B8" s="17">
        <f>H6+1</f>
        <v>45362</v>
      </c>
      <c r="C8" s="17">
        <f aca="true" t="shared" si="2" ref="C8:H8">B8+1</f>
        <v>45363</v>
      </c>
      <c r="D8" s="17">
        <f t="shared" si="2"/>
        <v>45364</v>
      </c>
      <c r="E8" s="17">
        <f t="shared" si="2"/>
        <v>45365</v>
      </c>
      <c r="F8" s="17">
        <f t="shared" si="2"/>
        <v>45366</v>
      </c>
      <c r="G8" s="17">
        <f t="shared" si="2"/>
        <v>45367</v>
      </c>
      <c r="H8" s="18">
        <f t="shared" si="2"/>
        <v>45368</v>
      </c>
    </row>
    <row r="9" spans="2:8" ht="39.75" customHeight="1">
      <c r="B9" s="13"/>
      <c r="C9" s="13"/>
      <c r="D9" s="13"/>
      <c r="E9" s="13"/>
      <c r="F9" s="13"/>
      <c r="G9" s="13" t="s">
        <v>39</v>
      </c>
      <c r="H9" s="14"/>
    </row>
    <row r="10" spans="2:8" ht="19.5" customHeight="1">
      <c r="B10" s="17">
        <f>H8+1</f>
        <v>45369</v>
      </c>
      <c r="C10" s="17">
        <f aca="true" t="shared" si="3" ref="C10:H10">B10+1</f>
        <v>45370</v>
      </c>
      <c r="D10" s="17">
        <f t="shared" si="3"/>
        <v>45371</v>
      </c>
      <c r="E10" s="17">
        <f t="shared" si="3"/>
        <v>45372</v>
      </c>
      <c r="F10" s="17">
        <f t="shared" si="3"/>
        <v>45373</v>
      </c>
      <c r="G10" s="17">
        <f t="shared" si="3"/>
        <v>45374</v>
      </c>
      <c r="H10" s="18">
        <f t="shared" si="3"/>
        <v>45375</v>
      </c>
    </row>
    <row r="11" spans="2:8" ht="39.75" customHeight="1">
      <c r="B11" s="13"/>
      <c r="C11" s="13"/>
      <c r="D11" s="13"/>
      <c r="E11" s="13"/>
      <c r="F11" s="13" t="s">
        <v>62</v>
      </c>
      <c r="G11" s="13" t="s">
        <v>51</v>
      </c>
      <c r="H11" s="14" t="s">
        <v>63</v>
      </c>
    </row>
    <row r="12" spans="2:8" ht="19.5" customHeight="1">
      <c r="B12" s="17">
        <f>H10+1</f>
        <v>45376</v>
      </c>
      <c r="C12" s="17">
        <f aca="true" t="shared" si="4" ref="C12:H12">B12+1</f>
        <v>45377</v>
      </c>
      <c r="D12" s="17">
        <f t="shared" si="4"/>
        <v>45378</v>
      </c>
      <c r="E12" s="17">
        <f t="shared" si="4"/>
        <v>45379</v>
      </c>
      <c r="F12" s="17">
        <f t="shared" si="4"/>
        <v>45380</v>
      </c>
      <c r="G12" s="17">
        <f t="shared" si="4"/>
        <v>45381</v>
      </c>
      <c r="H12" s="18">
        <f t="shared" si="4"/>
        <v>45382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45383</v>
      </c>
      <c r="C14" s="17">
        <f aca="true" t="shared" si="5" ref="C14:H14">B14+1</f>
        <v>45384</v>
      </c>
      <c r="D14" s="17">
        <f t="shared" si="5"/>
        <v>45385</v>
      </c>
      <c r="E14" s="17">
        <f t="shared" si="5"/>
        <v>45386</v>
      </c>
      <c r="F14" s="17">
        <f t="shared" si="5"/>
        <v>45387</v>
      </c>
      <c r="G14" s="17">
        <f t="shared" si="5"/>
        <v>45388</v>
      </c>
      <c r="H14" s="18">
        <f t="shared" si="5"/>
        <v>45389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G5" sqref="G5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4</v>
      </c>
      <c r="B2" s="31" t="str">
        <f>"Aprile "&amp;Anno</f>
        <v>Aprile 2024</v>
      </c>
      <c r="C2" s="31"/>
      <c r="D2" s="31"/>
      <c r="E2" s="31"/>
      <c r="F2" s="31"/>
      <c r="G2" s="31"/>
      <c r="H2" s="31"/>
      <c r="I2" s="12">
        <f>DATE(Anno,A2,1)</f>
        <v>45383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45383</v>
      </c>
      <c r="C4" s="17">
        <f aca="true" t="shared" si="0" ref="C4:H4">B4+1</f>
        <v>45384</v>
      </c>
      <c r="D4" s="17">
        <f t="shared" si="0"/>
        <v>45385</v>
      </c>
      <c r="E4" s="17">
        <f t="shared" si="0"/>
        <v>45386</v>
      </c>
      <c r="F4" s="17">
        <f t="shared" si="0"/>
        <v>45387</v>
      </c>
      <c r="G4" s="17">
        <f t="shared" si="0"/>
        <v>45388</v>
      </c>
      <c r="H4" s="18">
        <f t="shared" si="0"/>
        <v>45389</v>
      </c>
    </row>
    <row r="5" spans="2:8" ht="39.75" customHeight="1">
      <c r="B5" s="13"/>
      <c r="C5" s="13"/>
      <c r="D5" s="13"/>
      <c r="E5" s="13"/>
      <c r="F5" s="13"/>
      <c r="G5" s="13" t="s">
        <v>52</v>
      </c>
      <c r="H5" s="14" t="s">
        <v>31</v>
      </c>
    </row>
    <row r="6" spans="2:8" ht="19.5" customHeight="1">
      <c r="B6" s="17">
        <f>H4+1</f>
        <v>45390</v>
      </c>
      <c r="C6" s="17">
        <f aca="true" t="shared" si="1" ref="C6:H6">B6+1</f>
        <v>45391</v>
      </c>
      <c r="D6" s="17">
        <f t="shared" si="1"/>
        <v>45392</v>
      </c>
      <c r="E6" s="17">
        <f t="shared" si="1"/>
        <v>45393</v>
      </c>
      <c r="F6" s="17">
        <f t="shared" si="1"/>
        <v>45394</v>
      </c>
      <c r="G6" s="17">
        <f t="shared" si="1"/>
        <v>45395</v>
      </c>
      <c r="H6" s="18">
        <f t="shared" si="1"/>
        <v>45396</v>
      </c>
    </row>
    <row r="7" spans="2:8" ht="39.75" customHeight="1">
      <c r="B7" s="13"/>
      <c r="C7" s="13"/>
      <c r="D7" s="13"/>
      <c r="E7" s="13"/>
      <c r="F7" s="13"/>
      <c r="G7" s="13"/>
      <c r="H7" s="14" t="s">
        <v>46</v>
      </c>
    </row>
    <row r="8" spans="2:8" ht="19.5" customHeight="1">
      <c r="B8" s="17">
        <f>H6+1</f>
        <v>45397</v>
      </c>
      <c r="C8" s="17">
        <f aca="true" t="shared" si="2" ref="C8:H8">B8+1</f>
        <v>45398</v>
      </c>
      <c r="D8" s="17">
        <f t="shared" si="2"/>
        <v>45399</v>
      </c>
      <c r="E8" s="17">
        <f t="shared" si="2"/>
        <v>45400</v>
      </c>
      <c r="F8" s="17">
        <f t="shared" si="2"/>
        <v>45401</v>
      </c>
      <c r="G8" s="17">
        <f t="shared" si="2"/>
        <v>45402</v>
      </c>
      <c r="H8" s="18">
        <f t="shared" si="2"/>
        <v>45403</v>
      </c>
    </row>
    <row r="9" spans="2:8" ht="39.75" customHeight="1">
      <c r="B9" s="13"/>
      <c r="C9" s="13"/>
      <c r="D9" s="13"/>
      <c r="E9" s="13"/>
      <c r="F9" s="13"/>
      <c r="G9" s="13"/>
      <c r="H9" s="14" t="s">
        <v>45</v>
      </c>
    </row>
    <row r="10" spans="2:8" ht="19.5" customHeight="1">
      <c r="B10" s="17">
        <f>H8+1</f>
        <v>45404</v>
      </c>
      <c r="C10" s="17">
        <f aca="true" t="shared" si="3" ref="C10:H10">B10+1</f>
        <v>45405</v>
      </c>
      <c r="D10" s="17">
        <f t="shared" si="3"/>
        <v>45406</v>
      </c>
      <c r="E10" s="17">
        <f t="shared" si="3"/>
        <v>45407</v>
      </c>
      <c r="F10" s="17">
        <f t="shared" si="3"/>
        <v>45408</v>
      </c>
      <c r="G10" s="17">
        <f t="shared" si="3"/>
        <v>45409</v>
      </c>
      <c r="H10" s="18">
        <f t="shared" si="3"/>
        <v>45410</v>
      </c>
    </row>
    <row r="11" spans="2:8" ht="39.75" customHeight="1">
      <c r="B11" s="13"/>
      <c r="C11" s="13"/>
      <c r="D11" s="13"/>
      <c r="E11" s="13" t="s">
        <v>38</v>
      </c>
      <c r="F11" s="13" t="s">
        <v>38</v>
      </c>
      <c r="G11" s="13" t="s">
        <v>38</v>
      </c>
      <c r="H11" s="13" t="s">
        <v>38</v>
      </c>
    </row>
    <row r="12" spans="2:8" ht="19.5" customHeight="1">
      <c r="B12" s="17">
        <f>H10+1</f>
        <v>45411</v>
      </c>
      <c r="C12" s="17">
        <f aca="true" t="shared" si="4" ref="C12:H12">B12+1</f>
        <v>45412</v>
      </c>
      <c r="D12" s="17">
        <f t="shared" si="4"/>
        <v>45413</v>
      </c>
      <c r="E12" s="17">
        <f t="shared" si="4"/>
        <v>45414</v>
      </c>
      <c r="F12" s="17">
        <f t="shared" si="4"/>
        <v>45415</v>
      </c>
      <c r="G12" s="17">
        <f t="shared" si="4"/>
        <v>45416</v>
      </c>
      <c r="H12" s="18">
        <f t="shared" si="4"/>
        <v>45417</v>
      </c>
    </row>
    <row r="13" spans="2:8" ht="39.75" customHeight="1">
      <c r="B13" s="13"/>
      <c r="C13" s="13"/>
      <c r="D13" s="13"/>
      <c r="E13" s="13"/>
      <c r="F13" s="13"/>
      <c r="G13" s="13"/>
      <c r="H13" s="13"/>
    </row>
    <row r="14" spans="2:8" ht="19.5" customHeight="1">
      <c r="B14" s="17">
        <f>H12+1</f>
        <v>45418</v>
      </c>
      <c r="C14" s="17">
        <f aca="true" t="shared" si="5" ref="C14:H14">B14+1</f>
        <v>45419</v>
      </c>
      <c r="D14" s="17">
        <f t="shared" si="5"/>
        <v>45420</v>
      </c>
      <c r="E14" s="17">
        <f t="shared" si="5"/>
        <v>45421</v>
      </c>
      <c r="F14" s="17">
        <f t="shared" si="5"/>
        <v>45422</v>
      </c>
      <c r="G14" s="17">
        <f t="shared" si="5"/>
        <v>45423</v>
      </c>
      <c r="H14" s="18">
        <f t="shared" si="5"/>
        <v>45424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K9" sqref="K9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5</v>
      </c>
      <c r="B2" s="31" t="str">
        <f>"Maggio "&amp;Anno</f>
        <v>Maggio 2024</v>
      </c>
      <c r="C2" s="31"/>
      <c r="D2" s="31"/>
      <c r="E2" s="31"/>
      <c r="F2" s="31"/>
      <c r="G2" s="31"/>
      <c r="H2" s="31"/>
      <c r="I2" s="12">
        <f>DATE(Anno,A2,1)</f>
        <v>45413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45411</v>
      </c>
      <c r="C4" s="17">
        <f aca="true" t="shared" si="0" ref="C4:H4">B4+1</f>
        <v>45412</v>
      </c>
      <c r="D4" s="17">
        <f t="shared" si="0"/>
        <v>45413</v>
      </c>
      <c r="E4" s="17">
        <f t="shared" si="0"/>
        <v>45414</v>
      </c>
      <c r="F4" s="17">
        <f t="shared" si="0"/>
        <v>45415</v>
      </c>
      <c r="G4" s="17">
        <f t="shared" si="0"/>
        <v>45416</v>
      </c>
      <c r="H4" s="18">
        <f t="shared" si="0"/>
        <v>45417</v>
      </c>
    </row>
    <row r="5" spans="2:8" ht="39.75" customHeight="1">
      <c r="B5" s="13"/>
      <c r="C5" s="13"/>
      <c r="D5" s="13"/>
      <c r="E5" s="13"/>
      <c r="F5" s="13"/>
      <c r="G5" s="13" t="s">
        <v>39</v>
      </c>
      <c r="H5" s="14" t="s">
        <v>32</v>
      </c>
    </row>
    <row r="6" spans="2:8" ht="19.5" customHeight="1">
      <c r="B6" s="17">
        <f>H4+1</f>
        <v>45418</v>
      </c>
      <c r="C6" s="17">
        <f aca="true" t="shared" si="1" ref="C6:H6">B6+1</f>
        <v>45419</v>
      </c>
      <c r="D6" s="17">
        <f t="shared" si="1"/>
        <v>45420</v>
      </c>
      <c r="E6" s="17">
        <f t="shared" si="1"/>
        <v>45421</v>
      </c>
      <c r="F6" s="17">
        <f t="shared" si="1"/>
        <v>45422</v>
      </c>
      <c r="G6" s="17">
        <f t="shared" si="1"/>
        <v>45423</v>
      </c>
      <c r="H6" s="18">
        <f t="shared" si="1"/>
        <v>45424</v>
      </c>
    </row>
    <row r="7" spans="2:8" ht="39.75" customHeight="1">
      <c r="B7" s="13"/>
      <c r="C7" s="13"/>
      <c r="D7" s="13"/>
      <c r="E7" s="13"/>
      <c r="F7" s="13"/>
      <c r="G7" s="13" t="s">
        <v>53</v>
      </c>
      <c r="H7" s="14"/>
    </row>
    <row r="8" spans="2:8" ht="19.5" customHeight="1">
      <c r="B8" s="17">
        <f>H6+1</f>
        <v>45425</v>
      </c>
      <c r="C8" s="17">
        <f aca="true" t="shared" si="2" ref="C8:H8">B8+1</f>
        <v>45426</v>
      </c>
      <c r="D8" s="17">
        <f t="shared" si="2"/>
        <v>45427</v>
      </c>
      <c r="E8" s="17">
        <f t="shared" si="2"/>
        <v>45428</v>
      </c>
      <c r="F8" s="17">
        <f t="shared" si="2"/>
        <v>45429</v>
      </c>
      <c r="G8" s="17">
        <f t="shared" si="2"/>
        <v>45430</v>
      </c>
      <c r="H8" s="18">
        <f t="shared" si="2"/>
        <v>45431</v>
      </c>
    </row>
    <row r="9" spans="2:8" ht="39.75" customHeight="1">
      <c r="B9" s="13"/>
      <c r="C9" s="13"/>
      <c r="D9" s="13"/>
      <c r="E9" s="13"/>
      <c r="F9" s="13"/>
      <c r="G9" s="13" t="s">
        <v>56</v>
      </c>
      <c r="H9" s="14" t="s">
        <v>54</v>
      </c>
    </row>
    <row r="10" spans="2:8" ht="19.5" customHeight="1">
      <c r="B10" s="17">
        <f>H8+1</f>
        <v>45432</v>
      </c>
      <c r="C10" s="17">
        <f aca="true" t="shared" si="3" ref="C10:H10">B10+1</f>
        <v>45433</v>
      </c>
      <c r="D10" s="17">
        <f t="shared" si="3"/>
        <v>45434</v>
      </c>
      <c r="E10" s="17">
        <f t="shared" si="3"/>
        <v>45435</v>
      </c>
      <c r="F10" s="17">
        <f t="shared" si="3"/>
        <v>45436</v>
      </c>
      <c r="G10" s="17">
        <f t="shared" si="3"/>
        <v>45437</v>
      </c>
      <c r="H10" s="18">
        <f t="shared" si="3"/>
        <v>45438</v>
      </c>
    </row>
    <row r="11" spans="2:8" ht="39.75" customHeight="1">
      <c r="B11" s="13"/>
      <c r="C11" s="13"/>
      <c r="D11" s="13"/>
      <c r="E11" s="13"/>
      <c r="F11" s="13"/>
      <c r="G11" s="13" t="s">
        <v>33</v>
      </c>
      <c r="H11" s="14"/>
    </row>
    <row r="12" spans="2:8" ht="19.5" customHeight="1">
      <c r="B12" s="17">
        <f>H10+1</f>
        <v>45439</v>
      </c>
      <c r="C12" s="17">
        <f aca="true" t="shared" si="4" ref="C12:H12">B12+1</f>
        <v>45440</v>
      </c>
      <c r="D12" s="17">
        <f t="shared" si="4"/>
        <v>45441</v>
      </c>
      <c r="E12" s="17">
        <f t="shared" si="4"/>
        <v>45442</v>
      </c>
      <c r="F12" s="17">
        <f t="shared" si="4"/>
        <v>45443</v>
      </c>
      <c r="G12" s="17">
        <f t="shared" si="4"/>
        <v>45444</v>
      </c>
      <c r="H12" s="18">
        <f t="shared" si="4"/>
        <v>45445</v>
      </c>
    </row>
    <row r="13" spans="2:8" ht="39.75" customHeight="1">
      <c r="B13" s="13"/>
      <c r="C13" s="13"/>
      <c r="D13" s="13"/>
      <c r="E13" s="13"/>
      <c r="F13" s="13"/>
      <c r="G13" s="13"/>
      <c r="H13" s="14" t="s">
        <v>28</v>
      </c>
    </row>
    <row r="14" spans="2:8" ht="19.5" customHeight="1">
      <c r="B14" s="17">
        <f>H12+1</f>
        <v>45446</v>
      </c>
      <c r="C14" s="17">
        <f aca="true" t="shared" si="5" ref="C14:H14">B14+1</f>
        <v>45447</v>
      </c>
      <c r="D14" s="17">
        <f t="shared" si="5"/>
        <v>45448</v>
      </c>
      <c r="E14" s="17">
        <f t="shared" si="5"/>
        <v>45449</v>
      </c>
      <c r="F14" s="17">
        <f t="shared" si="5"/>
        <v>45450</v>
      </c>
      <c r="G14" s="17">
        <f t="shared" si="5"/>
        <v>45451</v>
      </c>
      <c r="H14" s="18">
        <f t="shared" si="5"/>
        <v>45452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4">
      <selection activeCell="M11" sqref="M11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6</v>
      </c>
      <c r="B2" s="31" t="str">
        <f>"Giugno "&amp;Anno</f>
        <v>Giugno 2024</v>
      </c>
      <c r="C2" s="31"/>
      <c r="D2" s="31"/>
      <c r="E2" s="31"/>
      <c r="F2" s="31"/>
      <c r="G2" s="31"/>
      <c r="H2" s="31"/>
      <c r="I2" s="12">
        <f>DATE(Anno,A2,1)</f>
        <v>45444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45439</v>
      </c>
      <c r="C4" s="17">
        <f aca="true" t="shared" si="0" ref="C4:H4">B4+1</f>
        <v>45440</v>
      </c>
      <c r="D4" s="17">
        <f t="shared" si="0"/>
        <v>45441</v>
      </c>
      <c r="E4" s="17">
        <f t="shared" si="0"/>
        <v>45442</v>
      </c>
      <c r="F4" s="17">
        <f t="shared" si="0"/>
        <v>45443</v>
      </c>
      <c r="G4" s="17">
        <f t="shared" si="0"/>
        <v>45444</v>
      </c>
      <c r="H4" s="18">
        <f t="shared" si="0"/>
        <v>45445</v>
      </c>
    </row>
    <row r="5" spans="2:8" ht="39.75" customHeight="1">
      <c r="B5" s="13"/>
      <c r="C5" s="13"/>
      <c r="D5" s="13"/>
      <c r="E5" s="13"/>
      <c r="F5" s="13"/>
      <c r="G5" s="13" t="s">
        <v>40</v>
      </c>
      <c r="H5" s="13"/>
    </row>
    <row r="6" spans="2:8" ht="19.5" customHeight="1">
      <c r="B6" s="17">
        <f>H4+1</f>
        <v>45446</v>
      </c>
      <c r="C6" s="17">
        <f aca="true" t="shared" si="1" ref="C6:H6">B6+1</f>
        <v>45447</v>
      </c>
      <c r="D6" s="17">
        <f t="shared" si="1"/>
        <v>45448</v>
      </c>
      <c r="E6" s="17">
        <f t="shared" si="1"/>
        <v>45449</v>
      </c>
      <c r="F6" s="17">
        <f t="shared" si="1"/>
        <v>45450</v>
      </c>
      <c r="G6" s="17">
        <f t="shared" si="1"/>
        <v>45451</v>
      </c>
      <c r="H6" s="18">
        <f t="shared" si="1"/>
        <v>45452</v>
      </c>
    </row>
    <row r="7" spans="2:8" ht="39.75" customHeight="1">
      <c r="B7" s="13"/>
      <c r="C7" s="13"/>
      <c r="D7" s="13"/>
      <c r="E7" s="13"/>
      <c r="F7" s="13" t="s">
        <v>42</v>
      </c>
      <c r="G7" s="13" t="s">
        <v>41</v>
      </c>
      <c r="H7" s="14" t="s">
        <v>36</v>
      </c>
    </row>
    <row r="8" spans="2:8" ht="19.5" customHeight="1">
      <c r="B8" s="17">
        <f>H6+1</f>
        <v>45453</v>
      </c>
      <c r="C8" s="17">
        <f aca="true" t="shared" si="2" ref="C8:H8">B8+1</f>
        <v>45454</v>
      </c>
      <c r="D8" s="17">
        <f t="shared" si="2"/>
        <v>45455</v>
      </c>
      <c r="E8" s="17">
        <f t="shared" si="2"/>
        <v>45456</v>
      </c>
      <c r="F8" s="17">
        <f t="shared" si="2"/>
        <v>45457</v>
      </c>
      <c r="G8" s="17">
        <f t="shared" si="2"/>
        <v>45458</v>
      </c>
      <c r="H8" s="18">
        <f t="shared" si="2"/>
        <v>45459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45460</v>
      </c>
      <c r="C10" s="17">
        <f aca="true" t="shared" si="3" ref="C10:H10">B10+1</f>
        <v>45461</v>
      </c>
      <c r="D10" s="17">
        <f t="shared" si="3"/>
        <v>45462</v>
      </c>
      <c r="E10" s="17">
        <f t="shared" si="3"/>
        <v>45463</v>
      </c>
      <c r="F10" s="17">
        <f t="shared" si="3"/>
        <v>45464</v>
      </c>
      <c r="G10" s="17">
        <f t="shared" si="3"/>
        <v>45465</v>
      </c>
      <c r="H10" s="18">
        <f t="shared" si="3"/>
        <v>45466</v>
      </c>
    </row>
    <row r="11" spans="2:8" ht="39.75" customHeight="1">
      <c r="B11" s="13"/>
      <c r="C11" s="13"/>
      <c r="D11" s="13"/>
      <c r="E11" s="13"/>
      <c r="F11" s="13" t="s">
        <v>35</v>
      </c>
      <c r="G11" s="13" t="s">
        <v>37</v>
      </c>
      <c r="H11" s="14" t="s">
        <v>34</v>
      </c>
    </row>
    <row r="12" spans="2:8" ht="19.5" customHeight="1">
      <c r="B12" s="17">
        <f>H10+1</f>
        <v>45467</v>
      </c>
      <c r="C12" s="17">
        <f aca="true" t="shared" si="4" ref="C12:H12">B12+1</f>
        <v>45468</v>
      </c>
      <c r="D12" s="17">
        <f t="shared" si="4"/>
        <v>45469</v>
      </c>
      <c r="E12" s="17">
        <f t="shared" si="4"/>
        <v>45470</v>
      </c>
      <c r="F12" s="17">
        <f t="shared" si="4"/>
        <v>45471</v>
      </c>
      <c r="G12" s="17">
        <f t="shared" si="4"/>
        <v>45472</v>
      </c>
      <c r="H12" s="18">
        <f t="shared" si="4"/>
        <v>45473</v>
      </c>
    </row>
    <row r="13" spans="2:8" ht="39.75" customHeight="1">
      <c r="B13" s="13" t="s">
        <v>36</v>
      </c>
      <c r="C13" s="13"/>
      <c r="D13" s="13"/>
      <c r="E13" s="13"/>
      <c r="F13" s="13"/>
      <c r="G13" s="13"/>
      <c r="H13" s="14" t="s">
        <v>43</v>
      </c>
    </row>
    <row r="14" spans="2:8" ht="19.5" customHeight="1">
      <c r="B14" s="17">
        <f>H12+1</f>
        <v>45474</v>
      </c>
      <c r="C14" s="17">
        <f aca="true" t="shared" si="5" ref="C14:H14">B14+1</f>
        <v>45475</v>
      </c>
      <c r="D14" s="17">
        <f t="shared" si="5"/>
        <v>45476</v>
      </c>
      <c r="E14" s="17">
        <f t="shared" si="5"/>
        <v>45477</v>
      </c>
      <c r="F14" s="17">
        <f t="shared" si="5"/>
        <v>45478</v>
      </c>
      <c r="G14" s="17">
        <f t="shared" si="5"/>
        <v>45479</v>
      </c>
      <c r="H14" s="18">
        <f t="shared" si="5"/>
        <v>45480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H5" sqref="H5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7</v>
      </c>
      <c r="B2" s="31" t="str">
        <f>"Luglio "&amp;Anno</f>
        <v>Luglio 2024</v>
      </c>
      <c r="C2" s="31"/>
      <c r="D2" s="31"/>
      <c r="E2" s="31"/>
      <c r="F2" s="31"/>
      <c r="G2" s="31"/>
      <c r="H2" s="31"/>
      <c r="I2" s="12">
        <f>DATE(Anno,A2,1)</f>
        <v>45474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45474</v>
      </c>
      <c r="C4" s="17">
        <f aca="true" t="shared" si="0" ref="C4:H4">B4+1</f>
        <v>45475</v>
      </c>
      <c r="D4" s="17">
        <f t="shared" si="0"/>
        <v>45476</v>
      </c>
      <c r="E4" s="17">
        <f t="shared" si="0"/>
        <v>45477</v>
      </c>
      <c r="F4" s="17">
        <f t="shared" si="0"/>
        <v>45478</v>
      </c>
      <c r="G4" s="17">
        <f t="shared" si="0"/>
        <v>45479</v>
      </c>
      <c r="H4" s="18">
        <f t="shared" si="0"/>
        <v>45480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45481</v>
      </c>
      <c r="C6" s="17">
        <f aca="true" t="shared" si="1" ref="C6:H6">B6+1</f>
        <v>45482</v>
      </c>
      <c r="D6" s="17">
        <f t="shared" si="1"/>
        <v>45483</v>
      </c>
      <c r="E6" s="17">
        <f t="shared" si="1"/>
        <v>45484</v>
      </c>
      <c r="F6" s="17">
        <f t="shared" si="1"/>
        <v>45485</v>
      </c>
      <c r="G6" s="17">
        <f t="shared" si="1"/>
        <v>45486</v>
      </c>
      <c r="H6" s="18">
        <f t="shared" si="1"/>
        <v>45487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45488</v>
      </c>
      <c r="C8" s="17">
        <f aca="true" t="shared" si="2" ref="C8:H8">B8+1</f>
        <v>45489</v>
      </c>
      <c r="D8" s="17">
        <f t="shared" si="2"/>
        <v>45490</v>
      </c>
      <c r="E8" s="17">
        <f t="shared" si="2"/>
        <v>45491</v>
      </c>
      <c r="F8" s="17">
        <f t="shared" si="2"/>
        <v>45492</v>
      </c>
      <c r="G8" s="17">
        <f t="shared" si="2"/>
        <v>45493</v>
      </c>
      <c r="H8" s="18">
        <f t="shared" si="2"/>
        <v>45494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45495</v>
      </c>
      <c r="C10" s="17">
        <f aca="true" t="shared" si="3" ref="C10:H10">B10+1</f>
        <v>45496</v>
      </c>
      <c r="D10" s="17">
        <f t="shared" si="3"/>
        <v>45497</v>
      </c>
      <c r="E10" s="17">
        <f t="shared" si="3"/>
        <v>45498</v>
      </c>
      <c r="F10" s="17">
        <f t="shared" si="3"/>
        <v>45499</v>
      </c>
      <c r="G10" s="17">
        <f t="shared" si="3"/>
        <v>45500</v>
      </c>
      <c r="H10" s="18">
        <f t="shared" si="3"/>
        <v>45501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45502</v>
      </c>
      <c r="C12" s="17">
        <f aca="true" t="shared" si="4" ref="C12:H12">B12+1</f>
        <v>45503</v>
      </c>
      <c r="D12" s="17">
        <f t="shared" si="4"/>
        <v>45504</v>
      </c>
      <c r="E12" s="17">
        <f t="shared" si="4"/>
        <v>45505</v>
      </c>
      <c r="F12" s="17">
        <f t="shared" si="4"/>
        <v>45506</v>
      </c>
      <c r="G12" s="17">
        <f t="shared" si="4"/>
        <v>45507</v>
      </c>
      <c r="H12" s="18">
        <f t="shared" si="4"/>
        <v>45508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45509</v>
      </c>
      <c r="C14" s="17">
        <f aca="true" t="shared" si="5" ref="C14:H14">B14+1</f>
        <v>45510</v>
      </c>
      <c r="D14" s="17">
        <f t="shared" si="5"/>
        <v>45511</v>
      </c>
      <c r="E14" s="17">
        <f t="shared" si="5"/>
        <v>45512</v>
      </c>
      <c r="F14" s="17">
        <f t="shared" si="5"/>
        <v>45513</v>
      </c>
      <c r="G14" s="17">
        <f t="shared" si="5"/>
        <v>45514</v>
      </c>
      <c r="H14" s="18">
        <f t="shared" si="5"/>
        <v>45515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16"/>
  <sheetViews>
    <sheetView zoomScale="130" zoomScaleNormal="130" zoomScalePageLayoutView="0" workbookViewId="0" topLeftCell="A1">
      <selection activeCell="G13" sqref="G13"/>
    </sheetView>
  </sheetViews>
  <sheetFormatPr defaultColWidth="9.140625" defaultRowHeight="12.75"/>
  <cols>
    <col min="1" max="1" width="10.7109375" style="5" customWidth="1"/>
    <col min="2" max="8" width="16.7109375" style="5" customWidth="1"/>
    <col min="9" max="9" width="11.7109375" style="5" customWidth="1"/>
    <col min="10" max="16384" width="9.140625" style="5" customWidth="1"/>
  </cols>
  <sheetData>
    <row r="2" spans="1:9" ht="30" customHeight="1">
      <c r="A2" s="11">
        <v>8</v>
      </c>
      <c r="B2" s="31" t="str">
        <f>"Agosto "&amp;Anno</f>
        <v>Agosto 2024</v>
      </c>
      <c r="C2" s="31"/>
      <c r="D2" s="31"/>
      <c r="E2" s="31"/>
      <c r="F2" s="31"/>
      <c r="G2" s="31"/>
      <c r="H2" s="31"/>
      <c r="I2" s="12">
        <f>DATE(Anno,A2,1)</f>
        <v>45505</v>
      </c>
    </row>
    <row r="3" spans="2:8" ht="19.5" customHeight="1"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6" t="s">
        <v>6</v>
      </c>
    </row>
    <row r="4" spans="2:8" ht="19.5" customHeight="1">
      <c r="B4" s="17">
        <f>(I2-WEEKDAY(I2,3))</f>
        <v>45502</v>
      </c>
      <c r="C4" s="17">
        <f aca="true" t="shared" si="0" ref="C4:H4">B4+1</f>
        <v>45503</v>
      </c>
      <c r="D4" s="17">
        <f t="shared" si="0"/>
        <v>45504</v>
      </c>
      <c r="E4" s="17">
        <f t="shared" si="0"/>
        <v>45505</v>
      </c>
      <c r="F4" s="17">
        <f t="shared" si="0"/>
        <v>45506</v>
      </c>
      <c r="G4" s="17">
        <f t="shared" si="0"/>
        <v>45507</v>
      </c>
      <c r="H4" s="18">
        <f t="shared" si="0"/>
        <v>45508</v>
      </c>
    </row>
    <row r="5" spans="2:8" ht="39.75" customHeight="1">
      <c r="B5" s="13"/>
      <c r="C5" s="13"/>
      <c r="D5" s="13"/>
      <c r="E5" s="13"/>
      <c r="F5" s="13"/>
      <c r="G5" s="13"/>
      <c r="H5" s="14"/>
    </row>
    <row r="6" spans="2:8" ht="19.5" customHeight="1">
      <c r="B6" s="17">
        <f>H4+1</f>
        <v>45509</v>
      </c>
      <c r="C6" s="17">
        <f aca="true" t="shared" si="1" ref="C6:H6">B6+1</f>
        <v>45510</v>
      </c>
      <c r="D6" s="17">
        <f t="shared" si="1"/>
        <v>45511</v>
      </c>
      <c r="E6" s="17">
        <f t="shared" si="1"/>
        <v>45512</v>
      </c>
      <c r="F6" s="17">
        <f t="shared" si="1"/>
        <v>45513</v>
      </c>
      <c r="G6" s="17">
        <f t="shared" si="1"/>
        <v>45514</v>
      </c>
      <c r="H6" s="18">
        <f t="shared" si="1"/>
        <v>45515</v>
      </c>
    </row>
    <row r="7" spans="2:8" ht="39.75" customHeight="1">
      <c r="B7" s="13"/>
      <c r="C7" s="13"/>
      <c r="D7" s="13"/>
      <c r="E7" s="13"/>
      <c r="F7" s="13"/>
      <c r="G7" s="13"/>
      <c r="H7" s="14"/>
    </row>
    <row r="8" spans="2:8" ht="19.5" customHeight="1">
      <c r="B8" s="17">
        <f>H6+1</f>
        <v>45516</v>
      </c>
      <c r="C8" s="17">
        <f aca="true" t="shared" si="2" ref="C8:H8">B8+1</f>
        <v>45517</v>
      </c>
      <c r="D8" s="17">
        <f t="shared" si="2"/>
        <v>45518</v>
      </c>
      <c r="E8" s="17">
        <f t="shared" si="2"/>
        <v>45519</v>
      </c>
      <c r="F8" s="17">
        <f t="shared" si="2"/>
        <v>45520</v>
      </c>
      <c r="G8" s="17">
        <f t="shared" si="2"/>
        <v>45521</v>
      </c>
      <c r="H8" s="18">
        <f t="shared" si="2"/>
        <v>45522</v>
      </c>
    </row>
    <row r="9" spans="2:8" ht="39.75" customHeight="1">
      <c r="B9" s="13"/>
      <c r="C9" s="13"/>
      <c r="D9" s="13"/>
      <c r="E9" s="13"/>
      <c r="F9" s="13"/>
      <c r="G9" s="13"/>
      <c r="H9" s="14"/>
    </row>
    <row r="10" spans="2:8" ht="19.5" customHeight="1">
      <c r="B10" s="17">
        <f>H8+1</f>
        <v>45523</v>
      </c>
      <c r="C10" s="17">
        <f aca="true" t="shared" si="3" ref="C10:H10">B10+1</f>
        <v>45524</v>
      </c>
      <c r="D10" s="17">
        <f t="shared" si="3"/>
        <v>45525</v>
      </c>
      <c r="E10" s="17">
        <f t="shared" si="3"/>
        <v>45526</v>
      </c>
      <c r="F10" s="17">
        <f t="shared" si="3"/>
        <v>45527</v>
      </c>
      <c r="G10" s="17">
        <f t="shared" si="3"/>
        <v>45528</v>
      </c>
      <c r="H10" s="18">
        <f t="shared" si="3"/>
        <v>45529</v>
      </c>
    </row>
    <row r="11" spans="2:8" ht="39.75" customHeight="1">
      <c r="B11" s="13"/>
      <c r="C11" s="13"/>
      <c r="D11" s="13"/>
      <c r="E11" s="13"/>
      <c r="F11" s="13"/>
      <c r="G11" s="13"/>
      <c r="H11" s="14"/>
    </row>
    <row r="12" spans="2:8" ht="19.5" customHeight="1">
      <c r="B12" s="17">
        <f>H10+1</f>
        <v>45530</v>
      </c>
      <c r="C12" s="17">
        <f aca="true" t="shared" si="4" ref="C12:H12">B12+1</f>
        <v>45531</v>
      </c>
      <c r="D12" s="17">
        <f t="shared" si="4"/>
        <v>45532</v>
      </c>
      <c r="E12" s="17">
        <f t="shared" si="4"/>
        <v>45533</v>
      </c>
      <c r="F12" s="17">
        <f t="shared" si="4"/>
        <v>45534</v>
      </c>
      <c r="G12" s="17">
        <f t="shared" si="4"/>
        <v>45535</v>
      </c>
      <c r="H12" s="18">
        <f t="shared" si="4"/>
        <v>45536</v>
      </c>
    </row>
    <row r="13" spans="2:8" ht="39.75" customHeight="1">
      <c r="B13" s="13"/>
      <c r="C13" s="13"/>
      <c r="D13" s="13"/>
      <c r="E13" s="13"/>
      <c r="F13" s="13"/>
      <c r="G13" s="13"/>
      <c r="H13" s="14"/>
    </row>
    <row r="14" spans="2:8" ht="19.5" customHeight="1">
      <c r="B14" s="17">
        <f>H12+1</f>
        <v>45537</v>
      </c>
      <c r="C14" s="17">
        <f aca="true" t="shared" si="5" ref="C14:H14">B14+1</f>
        <v>45538</v>
      </c>
      <c r="D14" s="17">
        <f t="shared" si="5"/>
        <v>45539</v>
      </c>
      <c r="E14" s="17">
        <f t="shared" si="5"/>
        <v>45540</v>
      </c>
      <c r="F14" s="17">
        <f t="shared" si="5"/>
        <v>45541</v>
      </c>
      <c r="G14" s="17">
        <f t="shared" si="5"/>
        <v>45542</v>
      </c>
      <c r="H14" s="18">
        <f t="shared" si="5"/>
        <v>45543</v>
      </c>
    </row>
    <row r="15" spans="2:8" ht="39.75" customHeight="1">
      <c r="B15" s="13"/>
      <c r="C15" s="13"/>
      <c r="D15" s="13"/>
      <c r="E15" s="13"/>
      <c r="F15" s="13"/>
      <c r="G15" s="13"/>
      <c r="H15" s="14"/>
    </row>
    <row r="16" spans="2:12" ht="12.75">
      <c r="B16" s="32" t="s">
        <v>11</v>
      </c>
      <c r="C16" s="33"/>
      <c r="D16" s="33"/>
      <c r="E16" s="33"/>
      <c r="F16" s="33"/>
      <c r="G16" s="33"/>
      <c r="H16" s="34"/>
      <c r="I16" s="10"/>
      <c r="J16" s="10"/>
      <c r="K16" s="10"/>
      <c r="L16" s="10"/>
    </row>
  </sheetData>
  <sheetProtection password="853D" sheet="1" objects="1" scenarios="1"/>
  <mergeCells count="2">
    <mergeCell ref="B2:H2"/>
    <mergeCell ref="B16:H16"/>
  </mergeCells>
  <conditionalFormatting sqref="H12 H14">
    <cfRule type="expression" priority="1" dxfId="1" stopIfTrue="1">
      <formula>NOT(MONTH(H12)=$A$2)</formula>
    </cfRule>
  </conditionalFormatting>
  <conditionalFormatting sqref="B4:G4 B6:G6 B8:G8 B10:G10 B12:G12 B14:G14">
    <cfRule type="expression" priority="2" dxfId="1" stopIfTrue="1">
      <formula>NOT(MONTH(B4)=$A$2)</formula>
    </cfRule>
    <cfRule type="expression" priority="3" dxfId="0" stopIfTrue="1">
      <formula>MATCH(B4,Festivita,0)&gt;0</formula>
    </cfRule>
  </conditionalFormatting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barontini</dc:creator>
  <cp:keywords/>
  <dc:description/>
  <cp:lastModifiedBy>Utente</cp:lastModifiedBy>
  <cp:lastPrinted>2016-11-17T15:19:53Z</cp:lastPrinted>
  <dcterms:created xsi:type="dcterms:W3CDTF">2008-09-18T21:44:05Z</dcterms:created>
  <dcterms:modified xsi:type="dcterms:W3CDTF">2024-01-26T10:13:35Z</dcterms:modified>
  <cp:category/>
  <cp:version/>
  <cp:contentType/>
  <cp:contentStatus/>
</cp:coreProperties>
</file>